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C:\Users\rturk\Downloads\"/>
    </mc:Choice>
  </mc:AlternateContent>
  <bookViews>
    <workbookView xWindow="0" yWindow="0" windowWidth="20490" windowHeight="7020" activeTab="2"/>
  </bookViews>
  <sheets>
    <sheet name="Instructions" sheetId="14" r:id="rId1"/>
    <sheet name="TPP Client Fees" sheetId="11" r:id="rId2"/>
    <sheet name="Definitions" sheetId="13" r:id="rId3"/>
    <sheet name="Net Revenue &amp; Payer Mix" sheetId="7" state="hidden" r:id="rId4"/>
    <sheet name="Monthly Charges" sheetId="8" state="hidden" r:id="rId5"/>
    <sheet name="Net Collection Rate" sheetId="4" state="hidden" r:id="rId6"/>
    <sheet name="AR Aging" sheetId="5" state="hidden" r:id="rId7"/>
    <sheet name="Denial Rate" sheetId="6" state="hidden" r:id="rId8"/>
  </sheets>
  <definedNames>
    <definedName name="BenchmarkCollectionRate">#REF!</definedName>
    <definedName name="BenchmarkDenialRate">#REF!</definedName>
    <definedName name="Charges">#REF!</definedName>
    <definedName name="DiscountPercent">#REF!</definedName>
    <definedName name="FamilySizeAnnual">#REF!</definedName>
    <definedName name="FamilySizeMonthly">#REF!</definedName>
    <definedName name="FeeScaleFPL">#REF!</definedName>
    <definedName name="FPLIncomeAnnual">#REF!</definedName>
    <definedName name="FPLIncomeMonthly">#REF!</definedName>
    <definedName name="FPLPercentAnnual">#REF!</definedName>
    <definedName name="FPLPercentMonthly">#REF!</definedName>
    <definedName name="FullCharge">#REF!</definedName>
    <definedName name="InputAnnualFamSize">#REF!</definedName>
    <definedName name="InputAnnualIncome">#REF!</definedName>
    <definedName name="InputMonthlyFamSize">#REF!</definedName>
    <definedName name="InputMonthlyIncome">#REF!</definedName>
    <definedName name="_xlnm.Print_Area" localSheetId="6">'AR Aging'!$A$1:$G$81</definedName>
    <definedName name="_xlnm.Print_Area" localSheetId="7">'Denial Rate'!$A$1:$I$32</definedName>
    <definedName name="_xlnm.Print_Area" localSheetId="4">'Monthly Charges'!$A$1:$G$31</definedName>
    <definedName name="_xlnm.Print_Area" localSheetId="5">'Net Collection Rate'!$A$1:$F$96</definedName>
    <definedName name="_xlnm.Print_Area" localSheetId="3">'Net Revenue &amp; Payer Mix'!$A$1:$N$81</definedName>
    <definedName name="_xlnm.Print_Area" localSheetId="1">'TPP Client Fees'!$A$2:$O$30</definedName>
    <definedName name="_xlnm.Print_Titles" localSheetId="6">'AR Aging'!$1:$2</definedName>
    <definedName name="_xlnm.Print_Titles" localSheetId="5">'Net Collection Rate'!$1:$3</definedName>
    <definedName name="Services">#REF!</definedName>
  </definedNames>
  <calcPr calcId="162913" fullPrecision="0"/>
  <fileRecoveryPr autoRecover="0"/>
</workbook>
</file>

<file path=xl/calcChain.xml><?xml version="1.0" encoding="utf-8"?>
<calcChain xmlns="http://schemas.openxmlformats.org/spreadsheetml/2006/main">
  <c r="I9" i="11" l="1"/>
  <c r="K9" i="11"/>
  <c r="Q9" i="11" s="1"/>
  <c r="O9" i="11"/>
  <c r="I10" i="11"/>
  <c r="K10" i="11"/>
  <c r="O10" i="11"/>
  <c r="I11" i="11"/>
  <c r="K11" i="11"/>
  <c r="O11" i="11" s="1"/>
  <c r="I12" i="11"/>
  <c r="K12" i="11"/>
  <c r="Q12" i="11" s="1"/>
  <c r="O12" i="11"/>
  <c r="I13" i="11"/>
  <c r="K13" i="11"/>
  <c r="M13" i="11" s="1"/>
  <c r="O13" i="11"/>
  <c r="S13" i="11"/>
  <c r="X13" i="11"/>
  <c r="I14" i="11"/>
  <c r="K14" i="11"/>
  <c r="O14" i="11"/>
  <c r="I15" i="11"/>
  <c r="K15" i="11"/>
  <c r="O15" i="11"/>
  <c r="Q15" i="11"/>
  <c r="R15" i="11" s="1"/>
  <c r="S15" i="11" s="1"/>
  <c r="J15" i="11" s="1"/>
  <c r="I16" i="11"/>
  <c r="K16" i="11"/>
  <c r="I17" i="11"/>
  <c r="K17" i="11"/>
  <c r="O17" i="11" s="1"/>
  <c r="I18" i="11"/>
  <c r="K18" i="11"/>
  <c r="J18" i="11" s="1"/>
  <c r="W18" i="11"/>
  <c r="I19" i="11"/>
  <c r="K19" i="11"/>
  <c r="Q19" i="11" s="1"/>
  <c r="R19" i="11" s="1"/>
  <c r="O19" i="11"/>
  <c r="I20" i="11"/>
  <c r="K20" i="11"/>
  <c r="O20" i="11" s="1"/>
  <c r="I21" i="11"/>
  <c r="K21" i="11"/>
  <c r="Q21" i="11" s="1"/>
  <c r="O21" i="11"/>
  <c r="I22" i="11"/>
  <c r="K22" i="11"/>
  <c r="O22" i="11"/>
  <c r="I23" i="11"/>
  <c r="K23" i="11"/>
  <c r="O23" i="11" s="1"/>
  <c r="M23" i="11"/>
  <c r="R23" i="11"/>
  <c r="S23" i="11"/>
  <c r="Y23" i="11"/>
  <c r="I24" i="11"/>
  <c r="K24" i="11"/>
  <c r="O24" i="11"/>
  <c r="Q11" i="11" l="1"/>
  <c r="R11" i="11" s="1"/>
  <c r="S11" i="11" s="1"/>
  <c r="J11" i="11" s="1"/>
  <c r="R18" i="11"/>
  <c r="X23" i="11"/>
  <c r="Q23" i="11"/>
  <c r="J23" i="11"/>
  <c r="L23" i="11" s="1"/>
  <c r="U23" i="11" s="1"/>
  <c r="S19" i="11"/>
  <c r="J19" i="11" s="1"/>
  <c r="O18" i="11"/>
  <c r="Q17" i="11"/>
  <c r="R17" i="11" s="1"/>
  <c r="S17" i="11" s="1"/>
  <c r="J17" i="11" s="1"/>
  <c r="L17" i="11" s="1"/>
  <c r="W17" i="11" s="1"/>
  <c r="W23" i="11"/>
  <c r="Y18" i="11"/>
  <c r="M18" i="11"/>
  <c r="Y13" i="11"/>
  <c r="Q13" i="11"/>
  <c r="J13" i="11"/>
  <c r="L13" i="11" s="1"/>
  <c r="L15" i="11"/>
  <c r="M15" i="11"/>
  <c r="L19" i="11"/>
  <c r="M19" i="11"/>
  <c r="Q16" i="11"/>
  <c r="R16" i="11" s="1"/>
  <c r="S16" i="11" s="1"/>
  <c r="J16" i="11" s="1"/>
  <c r="Q20" i="11"/>
  <c r="R20" i="11" s="1"/>
  <c r="S20" i="11" s="1"/>
  <c r="J20" i="11" s="1"/>
  <c r="L18" i="11"/>
  <c r="U18" i="11" s="1"/>
  <c r="O16" i="11"/>
  <c r="L11" i="11"/>
  <c r="M11" i="11"/>
  <c r="Q24" i="11"/>
  <c r="R24" i="11" s="1"/>
  <c r="S24" i="11" s="1"/>
  <c r="J24" i="11" s="1"/>
  <c r="Q22" i="11"/>
  <c r="R22" i="11" s="1"/>
  <c r="Q18" i="11"/>
  <c r="Q14" i="11"/>
  <c r="R14" i="11" s="1"/>
  <c r="S14" i="11" s="1"/>
  <c r="J14" i="11" s="1"/>
  <c r="Q10" i="11"/>
  <c r="R10" i="11" s="1"/>
  <c r="R12" i="11"/>
  <c r="S12" i="11" s="1"/>
  <c r="J12" i="11" s="1"/>
  <c r="S22" i="11"/>
  <c r="J22" i="11" s="1"/>
  <c r="R21" i="11"/>
  <c r="S21" i="11" s="1"/>
  <c r="J21" i="11" s="1"/>
  <c r="L21" i="11" s="1"/>
  <c r="W21" i="11" s="1"/>
  <c r="X18" i="11"/>
  <c r="S18" i="11"/>
  <c r="W13" i="11"/>
  <c r="R13" i="11"/>
  <c r="S10" i="11"/>
  <c r="J10" i="11" s="1"/>
  <c r="R9" i="11"/>
  <c r="S9" i="11" s="1"/>
  <c r="J9" i="11" s="1"/>
  <c r="L9" i="11" s="1"/>
  <c r="N23" i="11" l="1"/>
  <c r="T23" i="11" s="1"/>
  <c r="M22" i="11"/>
  <c r="L22" i="11"/>
  <c r="N22" i="11" s="1"/>
  <c r="T22" i="11" s="1"/>
  <c r="N13" i="11"/>
  <c r="T13" i="11" s="1"/>
  <c r="U13" i="11"/>
  <c r="L12" i="11"/>
  <c r="M12" i="11"/>
  <c r="M24" i="11"/>
  <c r="L24" i="11"/>
  <c r="M16" i="11"/>
  <c r="L16" i="11"/>
  <c r="M10" i="11"/>
  <c r="L10" i="11"/>
  <c r="M20" i="11"/>
  <c r="L20" i="11"/>
  <c r="M14" i="11"/>
  <c r="L14" i="11"/>
  <c r="U11" i="11"/>
  <c r="W11" i="11"/>
  <c r="X11" i="11" s="1"/>
  <c r="N11" i="11"/>
  <c r="T11" i="11" s="1"/>
  <c r="U9" i="11"/>
  <c r="N18" i="11"/>
  <c r="T18" i="11" s="1"/>
  <c r="U22" i="11"/>
  <c r="W22" i="11"/>
  <c r="X22" i="11" s="1"/>
  <c r="W9" i="11"/>
  <c r="X9" i="11" s="1"/>
  <c r="X17" i="11"/>
  <c r="U17" i="11"/>
  <c r="M17" i="11"/>
  <c r="N17" i="11" s="1"/>
  <c r="T17" i="11" s="1"/>
  <c r="X21" i="11"/>
  <c r="U21" i="11"/>
  <c r="M21" i="11"/>
  <c r="N21" i="11" s="1"/>
  <c r="T21" i="11" s="1"/>
  <c r="U19" i="11"/>
  <c r="W19" i="11"/>
  <c r="X19" i="11" s="1"/>
  <c r="N19" i="11"/>
  <c r="T19" i="11" s="1"/>
  <c r="M9" i="11"/>
  <c r="N9" i="11" s="1"/>
  <c r="T9" i="11" s="1"/>
  <c r="U15" i="11"/>
  <c r="W15" i="11"/>
  <c r="X15" i="11" s="1"/>
  <c r="N15" i="11"/>
  <c r="T15" i="11" s="1"/>
  <c r="Y21" i="11" l="1"/>
  <c r="Y17" i="11"/>
  <c r="Y9" i="11"/>
  <c r="Y15" i="11"/>
  <c r="U16" i="11"/>
  <c r="N16" i="11"/>
  <c r="T16" i="11" s="1"/>
  <c r="W16" i="11"/>
  <c r="X16" i="11" s="1"/>
  <c r="Y19" i="11"/>
  <c r="Y22" i="11"/>
  <c r="Y11" i="11"/>
  <c r="U14" i="11"/>
  <c r="W14" i="11"/>
  <c r="X14" i="11" s="1"/>
  <c r="N14" i="11"/>
  <c r="T14" i="11" s="1"/>
  <c r="U10" i="11"/>
  <c r="W10" i="11"/>
  <c r="X10" i="11" s="1"/>
  <c r="N10" i="11"/>
  <c r="T10" i="11" s="1"/>
  <c r="U24" i="11"/>
  <c r="W24" i="11"/>
  <c r="X24" i="11" s="1"/>
  <c r="N24" i="11"/>
  <c r="T24" i="11" s="1"/>
  <c r="U20" i="11"/>
  <c r="N20" i="11"/>
  <c r="T20" i="11" s="1"/>
  <c r="W20" i="11"/>
  <c r="X20" i="11"/>
  <c r="U12" i="11"/>
  <c r="W12" i="11"/>
  <c r="X12" i="11" s="1"/>
  <c r="N12" i="11"/>
  <c r="T12" i="11" s="1"/>
  <c r="Y20" i="11" l="1"/>
  <c r="Y16" i="11"/>
  <c r="Y24" i="11"/>
  <c r="Y14" i="11"/>
  <c r="Y12" i="11"/>
  <c r="Y10" i="11"/>
  <c r="C95" i="4" l="1"/>
  <c r="C94" i="4"/>
  <c r="C93" i="4"/>
  <c r="C89" i="4"/>
  <c r="C88" i="4"/>
  <c r="C87" i="4"/>
  <c r="C69" i="4"/>
  <c r="C68" i="4"/>
  <c r="C67" i="4"/>
  <c r="C55" i="4"/>
  <c r="C54" i="4"/>
  <c r="C53" i="4"/>
  <c r="C49" i="4"/>
  <c r="C48" i="4"/>
  <c r="C47" i="4"/>
  <c r="C35" i="4"/>
  <c r="C34" i="4"/>
  <c r="C33" i="4"/>
  <c r="C29" i="4"/>
  <c r="C28" i="4"/>
  <c r="C27" i="4"/>
  <c r="C15" i="4"/>
  <c r="C14" i="4"/>
  <c r="C13" i="4"/>
  <c r="B95" i="4"/>
  <c r="B94" i="4"/>
  <c r="B93" i="4"/>
  <c r="B89" i="4"/>
  <c r="B88" i="4"/>
  <c r="B87" i="4"/>
  <c r="B75" i="4"/>
  <c r="B74" i="4"/>
  <c r="B73" i="4"/>
  <c r="B69" i="4"/>
  <c r="B68" i="4"/>
  <c r="B67" i="4"/>
  <c r="B55" i="4"/>
  <c r="B54" i="4"/>
  <c r="B53" i="4"/>
  <c r="B49" i="4"/>
  <c r="B48" i="4"/>
  <c r="B47" i="4"/>
  <c r="B35" i="4"/>
  <c r="B34" i="4"/>
  <c r="B33" i="4"/>
  <c r="B29" i="4"/>
  <c r="B28" i="4"/>
  <c r="B27" i="4"/>
  <c r="B15" i="4"/>
  <c r="B14" i="4"/>
  <c r="B13" i="4"/>
  <c r="B8" i="4"/>
  <c r="C8" i="4"/>
  <c r="C7" i="4"/>
  <c r="B7" i="4"/>
  <c r="B99" i="4" l="1"/>
  <c r="D7" i="4"/>
  <c r="G150" i="6" l="1"/>
  <c r="G149" i="6"/>
  <c r="G148" i="6"/>
  <c r="G147" i="6"/>
  <c r="G146" i="6"/>
  <c r="G145" i="6"/>
  <c r="G144" i="6"/>
  <c r="B151" i="6"/>
  <c r="B150" i="6"/>
  <c r="B149" i="6"/>
  <c r="B148" i="6"/>
  <c r="B147" i="6"/>
  <c r="B146" i="6"/>
  <c r="B145" i="6"/>
  <c r="B144" i="6"/>
  <c r="G140" i="6"/>
  <c r="F140" i="6"/>
  <c r="G139" i="6"/>
  <c r="F139" i="6"/>
  <c r="G138" i="6"/>
  <c r="F138" i="6"/>
  <c r="G137" i="6"/>
  <c r="F137" i="6"/>
  <c r="G136" i="6"/>
  <c r="F136" i="6"/>
  <c r="G135" i="6"/>
  <c r="F135" i="6"/>
  <c r="G134" i="6"/>
  <c r="F134" i="6"/>
  <c r="G133" i="6"/>
  <c r="F133" i="6"/>
  <c r="G132" i="6"/>
  <c r="F132" i="6"/>
  <c r="G131" i="6"/>
  <c r="F131" i="6"/>
  <c r="G130" i="6"/>
  <c r="F130" i="6"/>
  <c r="G129" i="6"/>
  <c r="F129" i="6"/>
  <c r="G128" i="6"/>
  <c r="F128" i="6"/>
  <c r="G127" i="6"/>
  <c r="F127" i="6"/>
  <c r="C140" i="6"/>
  <c r="B140" i="6"/>
  <c r="C139" i="6"/>
  <c r="B139" i="6"/>
  <c r="C138" i="6"/>
  <c r="B138" i="6"/>
  <c r="C137" i="6"/>
  <c r="B137" i="6"/>
  <c r="C136" i="6"/>
  <c r="B136" i="6"/>
  <c r="C135" i="6"/>
  <c r="B135" i="6"/>
  <c r="C134" i="6"/>
  <c r="B134" i="6"/>
  <c r="C133" i="6"/>
  <c r="B133" i="6"/>
  <c r="C132" i="6"/>
  <c r="B132" i="6"/>
  <c r="C131" i="6"/>
  <c r="B131" i="6"/>
  <c r="C130" i="6"/>
  <c r="B130" i="6"/>
  <c r="C129" i="6"/>
  <c r="B129" i="6"/>
  <c r="C128" i="6"/>
  <c r="B128" i="6"/>
  <c r="C127" i="6"/>
  <c r="B127" i="6"/>
  <c r="G126" i="6"/>
  <c r="F126" i="6"/>
  <c r="C126" i="6"/>
  <c r="B126" i="6"/>
  <c r="B121" i="6"/>
  <c r="G120" i="6"/>
  <c r="B120" i="6"/>
  <c r="G119" i="6"/>
  <c r="B119" i="6"/>
  <c r="G118" i="6"/>
  <c r="B118" i="6"/>
  <c r="G117" i="6"/>
  <c r="B117" i="6"/>
  <c r="G116" i="6"/>
  <c r="B116" i="6"/>
  <c r="G115" i="6"/>
  <c r="B115" i="6"/>
  <c r="G114" i="6"/>
  <c r="B114" i="6"/>
  <c r="G110" i="6"/>
  <c r="F110" i="6"/>
  <c r="C110" i="6"/>
  <c r="B110" i="6"/>
  <c r="G109" i="6"/>
  <c r="F109" i="6"/>
  <c r="C109" i="6"/>
  <c r="B109" i="6"/>
  <c r="G108" i="6"/>
  <c r="F108" i="6"/>
  <c r="C108" i="6"/>
  <c r="B108" i="6"/>
  <c r="G107" i="6"/>
  <c r="F107" i="6"/>
  <c r="C107" i="6"/>
  <c r="B107" i="6"/>
  <c r="G106" i="6"/>
  <c r="F106" i="6"/>
  <c r="C106" i="6"/>
  <c r="B106" i="6"/>
  <c r="G105" i="6"/>
  <c r="F105" i="6"/>
  <c r="C105" i="6"/>
  <c r="B105" i="6"/>
  <c r="G104" i="6"/>
  <c r="F104" i="6"/>
  <c r="C104" i="6"/>
  <c r="B104" i="6"/>
  <c r="G103" i="6"/>
  <c r="F103" i="6"/>
  <c r="C103" i="6"/>
  <c r="B103" i="6"/>
  <c r="G102" i="6"/>
  <c r="F102" i="6"/>
  <c r="C102" i="6"/>
  <c r="B102" i="6"/>
  <c r="G101" i="6"/>
  <c r="F101" i="6"/>
  <c r="C101" i="6"/>
  <c r="B101" i="6"/>
  <c r="G100" i="6"/>
  <c r="F100" i="6"/>
  <c r="C100" i="6"/>
  <c r="B100" i="6"/>
  <c r="G99" i="6"/>
  <c r="F99" i="6"/>
  <c r="C99" i="6"/>
  <c r="B99" i="6"/>
  <c r="G98" i="6"/>
  <c r="F98" i="6"/>
  <c r="C98" i="6"/>
  <c r="B98" i="6"/>
  <c r="G97" i="6"/>
  <c r="F97" i="6"/>
  <c r="C97" i="6"/>
  <c r="B97" i="6"/>
  <c r="G96" i="6"/>
  <c r="F96" i="6"/>
  <c r="C96" i="6"/>
  <c r="B96" i="6"/>
  <c r="G90" i="6"/>
  <c r="G89" i="6"/>
  <c r="G88" i="6"/>
  <c r="G87" i="6"/>
  <c r="G86" i="6"/>
  <c r="G85" i="6"/>
  <c r="G84" i="6"/>
  <c r="B91" i="6"/>
  <c r="B90" i="6"/>
  <c r="B89" i="6"/>
  <c r="B88" i="6"/>
  <c r="B87" i="6"/>
  <c r="B86" i="6"/>
  <c r="B85" i="6"/>
  <c r="B84" i="6"/>
  <c r="G80" i="6"/>
  <c r="F80" i="6"/>
  <c r="G79" i="6"/>
  <c r="F79" i="6"/>
  <c r="G78" i="6"/>
  <c r="F78" i="6"/>
  <c r="G77" i="6"/>
  <c r="F77" i="6"/>
  <c r="G76" i="6"/>
  <c r="F76" i="6"/>
  <c r="G75" i="6"/>
  <c r="F75" i="6"/>
  <c r="G74" i="6"/>
  <c r="F74" i="6"/>
  <c r="G73" i="6"/>
  <c r="F73" i="6"/>
  <c r="G72" i="6"/>
  <c r="F72" i="6"/>
  <c r="G71" i="6"/>
  <c r="F71" i="6"/>
  <c r="G70" i="6"/>
  <c r="F70" i="6"/>
  <c r="G69" i="6"/>
  <c r="F69" i="6"/>
  <c r="G68" i="6"/>
  <c r="F68" i="6"/>
  <c r="G67" i="6"/>
  <c r="F67" i="6"/>
  <c r="C80" i="6"/>
  <c r="B80" i="6"/>
  <c r="C79" i="6"/>
  <c r="B79" i="6"/>
  <c r="C78" i="6"/>
  <c r="B78" i="6"/>
  <c r="C77" i="6"/>
  <c r="B77" i="6"/>
  <c r="C76" i="6"/>
  <c r="B76" i="6"/>
  <c r="C75" i="6"/>
  <c r="B75" i="6"/>
  <c r="C74" i="6"/>
  <c r="B74" i="6"/>
  <c r="C73" i="6"/>
  <c r="B73" i="6"/>
  <c r="C72" i="6"/>
  <c r="B72" i="6"/>
  <c r="C71" i="6"/>
  <c r="B71" i="6"/>
  <c r="C70" i="6"/>
  <c r="B70" i="6"/>
  <c r="C69" i="6"/>
  <c r="B69" i="6"/>
  <c r="C68" i="6"/>
  <c r="B68" i="6"/>
  <c r="C67" i="6"/>
  <c r="B67" i="6"/>
  <c r="G66" i="6"/>
  <c r="F66" i="6"/>
  <c r="C66" i="6"/>
  <c r="B66" i="6"/>
  <c r="G60" i="6"/>
  <c r="G59" i="6"/>
  <c r="G58" i="6"/>
  <c r="G57" i="6"/>
  <c r="G56" i="6"/>
  <c r="G55" i="6"/>
  <c r="G54" i="6"/>
  <c r="B61" i="6"/>
  <c r="B60" i="6"/>
  <c r="B59" i="6"/>
  <c r="B58" i="6"/>
  <c r="B57" i="6"/>
  <c r="B56" i="6"/>
  <c r="B55" i="6"/>
  <c r="B54" i="6"/>
  <c r="G50" i="6"/>
  <c r="F50" i="6"/>
  <c r="G49" i="6"/>
  <c r="F49" i="6"/>
  <c r="G48" i="6"/>
  <c r="F48" i="6"/>
  <c r="G47" i="6"/>
  <c r="F47" i="6"/>
  <c r="G46" i="6"/>
  <c r="F46" i="6"/>
  <c r="G45" i="6"/>
  <c r="F45" i="6"/>
  <c r="G44" i="6"/>
  <c r="F44" i="6"/>
  <c r="G43" i="6"/>
  <c r="F43" i="6"/>
  <c r="G42" i="6"/>
  <c r="F42" i="6"/>
  <c r="G41" i="6"/>
  <c r="F41" i="6"/>
  <c r="G40" i="6"/>
  <c r="F40" i="6"/>
  <c r="G39" i="6"/>
  <c r="F39" i="6"/>
  <c r="G38" i="6"/>
  <c r="F38" i="6"/>
  <c r="G37" i="6"/>
  <c r="F37" i="6"/>
  <c r="G36" i="6"/>
  <c r="F36" i="6"/>
  <c r="C50" i="6"/>
  <c r="C49" i="6"/>
  <c r="C48" i="6"/>
  <c r="C47" i="6"/>
  <c r="C46" i="6"/>
  <c r="C45" i="6"/>
  <c r="C44" i="6"/>
  <c r="C43" i="6"/>
  <c r="C42" i="6"/>
  <c r="C41" i="6"/>
  <c r="C40" i="6"/>
  <c r="C39" i="6"/>
  <c r="C38" i="6"/>
  <c r="C37" i="6"/>
  <c r="C36" i="6"/>
  <c r="B50" i="6"/>
  <c r="B49" i="6"/>
  <c r="B48" i="6"/>
  <c r="B47" i="6"/>
  <c r="B46" i="6"/>
  <c r="B45" i="6"/>
  <c r="B44" i="6"/>
  <c r="B43" i="6"/>
  <c r="B42" i="6"/>
  <c r="B41" i="6"/>
  <c r="B40" i="6"/>
  <c r="B39" i="6"/>
  <c r="B38" i="6"/>
  <c r="B37" i="6"/>
  <c r="B36" i="6"/>
  <c r="B24" i="6"/>
  <c r="G25" i="6"/>
  <c r="G30" i="6"/>
  <c r="G29" i="6"/>
  <c r="G28" i="6"/>
  <c r="G27" i="6"/>
  <c r="G26" i="6"/>
  <c r="G24" i="6"/>
  <c r="B31" i="6"/>
  <c r="B30" i="6"/>
  <c r="B29" i="6"/>
  <c r="B28" i="6"/>
  <c r="B27" i="6"/>
  <c r="B26" i="6"/>
  <c r="B25" i="6"/>
  <c r="A31" i="6"/>
  <c r="F24" i="6"/>
  <c r="F25" i="6"/>
  <c r="F26" i="6"/>
  <c r="F27" i="6"/>
  <c r="F28" i="6"/>
  <c r="F29" i="6"/>
  <c r="F149" i="6"/>
  <c r="F148" i="6"/>
  <c r="F147" i="6"/>
  <c r="F146" i="6"/>
  <c r="F145" i="6"/>
  <c r="F144" i="6"/>
  <c r="A151" i="6"/>
  <c r="A150" i="6"/>
  <c r="A149" i="6"/>
  <c r="A148" i="6"/>
  <c r="A147" i="6"/>
  <c r="A146" i="6"/>
  <c r="A145" i="6"/>
  <c r="A144" i="6"/>
  <c r="F119" i="6"/>
  <c r="F118" i="6"/>
  <c r="F117" i="6"/>
  <c r="F116" i="6"/>
  <c r="F115" i="6"/>
  <c r="F114" i="6"/>
  <c r="A121" i="6"/>
  <c r="A120" i="6"/>
  <c r="A119" i="6"/>
  <c r="A118" i="6"/>
  <c r="A117" i="6"/>
  <c r="A116" i="6"/>
  <c r="A115" i="6"/>
  <c r="A114" i="6"/>
  <c r="F89" i="6"/>
  <c r="F88" i="6"/>
  <c r="F87" i="6"/>
  <c r="F86" i="6"/>
  <c r="F85" i="6"/>
  <c r="F84" i="6"/>
  <c r="A91" i="6"/>
  <c r="A90" i="6"/>
  <c r="A89" i="6"/>
  <c r="A88" i="6"/>
  <c r="A87" i="6"/>
  <c r="A86" i="6"/>
  <c r="A85" i="6"/>
  <c r="A84" i="6"/>
  <c r="F59" i="6"/>
  <c r="F58" i="6"/>
  <c r="F57" i="6"/>
  <c r="F56" i="6"/>
  <c r="F55" i="6"/>
  <c r="F54" i="6"/>
  <c r="A61" i="6"/>
  <c r="A60" i="6"/>
  <c r="A59" i="6"/>
  <c r="A58" i="6"/>
  <c r="A57" i="6"/>
  <c r="A56" i="6"/>
  <c r="A55" i="6"/>
  <c r="A54" i="6"/>
  <c r="A30" i="6"/>
  <c r="A29" i="6"/>
  <c r="A28" i="6"/>
  <c r="A27" i="6"/>
  <c r="A26" i="6"/>
  <c r="A25" i="6"/>
  <c r="A24" i="6"/>
  <c r="G20" i="6"/>
  <c r="F20" i="6"/>
  <c r="G19" i="6"/>
  <c r="F19" i="6"/>
  <c r="G18" i="6"/>
  <c r="F18" i="6"/>
  <c r="G17" i="6"/>
  <c r="F17" i="6"/>
  <c r="G16" i="6"/>
  <c r="F16" i="6"/>
  <c r="G15" i="6"/>
  <c r="F15" i="6"/>
  <c r="G14" i="6"/>
  <c r="F14" i="6"/>
  <c r="G13" i="6"/>
  <c r="F13" i="6"/>
  <c r="G12" i="6"/>
  <c r="F12" i="6"/>
  <c r="G11" i="6"/>
  <c r="F11" i="6"/>
  <c r="G10" i="6"/>
  <c r="F10" i="6"/>
  <c r="G9" i="6"/>
  <c r="F9" i="6"/>
  <c r="G8" i="6"/>
  <c r="F8" i="6"/>
  <c r="G7" i="6"/>
  <c r="F7" i="6"/>
  <c r="G141" i="6"/>
  <c r="F141" i="6"/>
  <c r="C141" i="6"/>
  <c r="B111" i="6"/>
  <c r="F111" i="6"/>
  <c r="C111" i="6"/>
  <c r="G81" i="6"/>
  <c r="C81" i="6"/>
  <c r="G51" i="6"/>
  <c r="F51" i="6"/>
  <c r="C51" i="6"/>
  <c r="G21" i="6"/>
  <c r="F21" i="6"/>
  <c r="C21" i="6"/>
  <c r="C20" i="6"/>
  <c r="B20" i="6"/>
  <c r="C19" i="6"/>
  <c r="B19" i="6"/>
  <c r="C18" i="6"/>
  <c r="B18" i="6"/>
  <c r="C17" i="6"/>
  <c r="B17" i="6"/>
  <c r="C16" i="6"/>
  <c r="B16" i="6"/>
  <c r="C15" i="6"/>
  <c r="B15" i="6"/>
  <c r="C14" i="6"/>
  <c r="B14" i="6"/>
  <c r="C13" i="6"/>
  <c r="B13" i="6"/>
  <c r="C12" i="6"/>
  <c r="B12" i="6"/>
  <c r="C11" i="6"/>
  <c r="B11" i="6"/>
  <c r="C10" i="6"/>
  <c r="B10" i="6"/>
  <c r="C9" i="6"/>
  <c r="B9" i="6"/>
  <c r="C8" i="6"/>
  <c r="B8" i="6"/>
  <c r="C7" i="6"/>
  <c r="B7" i="6"/>
  <c r="G6" i="6"/>
  <c r="F6" i="6"/>
  <c r="C6" i="6"/>
  <c r="B6" i="6"/>
  <c r="F72" i="5"/>
  <c r="E72" i="5"/>
  <c r="D72" i="5"/>
  <c r="C72" i="5"/>
  <c r="F71" i="5"/>
  <c r="E71" i="5"/>
  <c r="D71" i="5"/>
  <c r="C71" i="5"/>
  <c r="F70" i="5"/>
  <c r="E70" i="5"/>
  <c r="D70" i="5"/>
  <c r="D73" i="5" s="1"/>
  <c r="C70" i="5"/>
  <c r="B72" i="5"/>
  <c r="B71" i="5"/>
  <c r="B70" i="5"/>
  <c r="F56" i="5"/>
  <c r="E56" i="5"/>
  <c r="D56" i="5"/>
  <c r="C56" i="5"/>
  <c r="F55" i="5"/>
  <c r="E55" i="5"/>
  <c r="D55" i="5"/>
  <c r="C55" i="5"/>
  <c r="F54" i="5"/>
  <c r="E54" i="5"/>
  <c r="D54" i="5"/>
  <c r="C54" i="5"/>
  <c r="B56" i="5"/>
  <c r="B55" i="5"/>
  <c r="B54" i="5"/>
  <c r="F40" i="5"/>
  <c r="E40" i="5"/>
  <c r="D40" i="5"/>
  <c r="C40" i="5"/>
  <c r="F39" i="5"/>
  <c r="E39" i="5"/>
  <c r="D39" i="5"/>
  <c r="C39" i="5"/>
  <c r="F38" i="5"/>
  <c r="E38" i="5"/>
  <c r="E41" i="5" s="1"/>
  <c r="D38" i="5"/>
  <c r="C38" i="5"/>
  <c r="B39" i="5"/>
  <c r="B40" i="5"/>
  <c r="B38" i="5"/>
  <c r="F24" i="5"/>
  <c r="E24" i="5"/>
  <c r="D24" i="5"/>
  <c r="C24" i="5"/>
  <c r="F23" i="5"/>
  <c r="E23" i="5"/>
  <c r="D23" i="5"/>
  <c r="C23" i="5"/>
  <c r="F22" i="5"/>
  <c r="E22" i="5"/>
  <c r="D22" i="5"/>
  <c r="C22" i="5"/>
  <c r="B24" i="5"/>
  <c r="B23" i="5"/>
  <c r="B22" i="5"/>
  <c r="F8" i="5"/>
  <c r="E8" i="5"/>
  <c r="D8" i="5"/>
  <c r="C8" i="5"/>
  <c r="F7" i="5"/>
  <c r="E7" i="5"/>
  <c r="D7" i="5"/>
  <c r="C7" i="5"/>
  <c r="F6" i="5"/>
  <c r="E6" i="5"/>
  <c r="D6" i="5"/>
  <c r="C6" i="5"/>
  <c r="B8" i="5"/>
  <c r="B7" i="5"/>
  <c r="B6" i="5"/>
  <c r="C99" i="4"/>
  <c r="C100" i="4"/>
  <c r="C101" i="4"/>
  <c r="B101" i="4"/>
  <c r="D75" i="4"/>
  <c r="D74" i="4"/>
  <c r="C79" i="4"/>
  <c r="C80" i="4"/>
  <c r="C81" i="4"/>
  <c r="B80" i="4"/>
  <c r="B79" i="4"/>
  <c r="C60" i="4"/>
  <c r="C59" i="4"/>
  <c r="B59" i="4"/>
  <c r="B19" i="8"/>
  <c r="B18" i="8"/>
  <c r="B17" i="8"/>
  <c r="C39" i="4"/>
  <c r="B41" i="4"/>
  <c r="B19" i="4"/>
  <c r="C76" i="4"/>
  <c r="D31" i="8"/>
  <c r="C31" i="8"/>
  <c r="D30" i="8"/>
  <c r="C30" i="8"/>
  <c r="D29" i="8"/>
  <c r="C29" i="8"/>
  <c r="B31" i="8"/>
  <c r="B30" i="8"/>
  <c r="B29" i="8"/>
  <c r="D25" i="8"/>
  <c r="C25" i="8"/>
  <c r="D24" i="8"/>
  <c r="C24" i="8"/>
  <c r="D23" i="8"/>
  <c r="C23" i="8"/>
  <c r="B25" i="8"/>
  <c r="B24" i="8"/>
  <c r="B23" i="8"/>
  <c r="D19" i="8"/>
  <c r="C19" i="8"/>
  <c r="D18" i="8"/>
  <c r="C18" i="8"/>
  <c r="D17" i="8"/>
  <c r="C17" i="8"/>
  <c r="D28" i="8"/>
  <c r="D22" i="8"/>
  <c r="D16" i="8"/>
  <c r="D10" i="8"/>
  <c r="D13" i="8"/>
  <c r="D12" i="8"/>
  <c r="D11" i="8"/>
  <c r="C13" i="8"/>
  <c r="C12" i="8"/>
  <c r="C11" i="8"/>
  <c r="B13" i="8"/>
  <c r="B12" i="8"/>
  <c r="B11" i="8"/>
  <c r="F80" i="7"/>
  <c r="F79" i="7"/>
  <c r="F78" i="7"/>
  <c r="F76" i="7"/>
  <c r="F75" i="7"/>
  <c r="F74" i="7"/>
  <c r="F72" i="7"/>
  <c r="F71" i="7"/>
  <c r="F70" i="7"/>
  <c r="C70" i="7"/>
  <c r="C80" i="7"/>
  <c r="C79" i="7"/>
  <c r="C78" i="7"/>
  <c r="C76" i="7"/>
  <c r="C75" i="7"/>
  <c r="C74" i="7"/>
  <c r="C72" i="7"/>
  <c r="C71" i="7"/>
  <c r="F64" i="7"/>
  <c r="F63" i="7"/>
  <c r="F62" i="7"/>
  <c r="F60" i="7"/>
  <c r="F59" i="7"/>
  <c r="F58" i="7"/>
  <c r="F56" i="7"/>
  <c r="F55" i="7"/>
  <c r="F54" i="7"/>
  <c r="C54" i="7"/>
  <c r="C64" i="7"/>
  <c r="C63" i="7"/>
  <c r="C62" i="7"/>
  <c r="C60" i="7"/>
  <c r="C59" i="7"/>
  <c r="C58" i="7"/>
  <c r="C56" i="7"/>
  <c r="C55" i="7"/>
  <c r="F48" i="7"/>
  <c r="F47" i="7"/>
  <c r="F46" i="7"/>
  <c r="F44" i="7"/>
  <c r="F43" i="7"/>
  <c r="F42" i="7"/>
  <c r="F40" i="7"/>
  <c r="F39" i="7"/>
  <c r="F38" i="7"/>
  <c r="C38" i="7"/>
  <c r="C48" i="7"/>
  <c r="C47" i="7"/>
  <c r="C46" i="7"/>
  <c r="C44" i="7"/>
  <c r="C43" i="7"/>
  <c r="C42" i="7"/>
  <c r="C40" i="7"/>
  <c r="C39" i="7"/>
  <c r="F32" i="7"/>
  <c r="F31" i="7"/>
  <c r="F30" i="7"/>
  <c r="F28" i="7"/>
  <c r="F27" i="7"/>
  <c r="F26" i="7"/>
  <c r="F24" i="7"/>
  <c r="F23" i="7"/>
  <c r="F22" i="7"/>
  <c r="C22" i="7"/>
  <c r="C32" i="7"/>
  <c r="C31" i="7"/>
  <c r="C30" i="7"/>
  <c r="C28" i="7"/>
  <c r="C27" i="7"/>
  <c r="C26" i="7"/>
  <c r="C24" i="7"/>
  <c r="C23" i="7"/>
  <c r="F16" i="7"/>
  <c r="F15" i="7"/>
  <c r="F14" i="7"/>
  <c r="F12" i="7"/>
  <c r="F11" i="7"/>
  <c r="F10" i="7"/>
  <c r="F8" i="7"/>
  <c r="F7" i="7"/>
  <c r="F6" i="7"/>
  <c r="C16" i="7"/>
  <c r="C15" i="7"/>
  <c r="C14" i="7"/>
  <c r="C12" i="7"/>
  <c r="C11" i="7"/>
  <c r="C10" i="7"/>
  <c r="C8" i="7"/>
  <c r="C7" i="7"/>
  <c r="C6" i="7"/>
  <c r="F73" i="5" l="1"/>
  <c r="E73" i="5"/>
  <c r="E57" i="5"/>
  <c r="F25" i="5"/>
  <c r="F41" i="5"/>
  <c r="D41" i="5"/>
  <c r="C41" i="5"/>
  <c r="D57" i="5"/>
  <c r="B21" i="6"/>
  <c r="C31" i="6" s="1"/>
  <c r="D126" i="6"/>
  <c r="E25" i="5"/>
  <c r="H128" i="6"/>
  <c r="H140" i="6"/>
  <c r="D25" i="5"/>
  <c r="H126" i="6"/>
  <c r="D128" i="6"/>
  <c r="D130" i="6"/>
  <c r="D132" i="6"/>
  <c r="D99" i="4"/>
  <c r="B100" i="4"/>
  <c r="D100" i="4" s="1"/>
  <c r="C102" i="4"/>
  <c r="D101" i="4"/>
  <c r="D80" i="4"/>
  <c r="C82" i="4"/>
  <c r="B81" i="4"/>
  <c r="D81" i="4" s="1"/>
  <c r="D79" i="4"/>
  <c r="B60" i="4"/>
  <c r="D60" i="4" s="1"/>
  <c r="C61" i="4"/>
  <c r="C62" i="4" s="1"/>
  <c r="D59" i="4"/>
  <c r="B61" i="4"/>
  <c r="B39" i="4"/>
  <c r="C40" i="4"/>
  <c r="C20" i="4"/>
  <c r="B40" i="4"/>
  <c r="C41" i="4"/>
  <c r="B20" i="4"/>
  <c r="C19" i="4"/>
  <c r="D136" i="6"/>
  <c r="D140" i="6"/>
  <c r="H132" i="6"/>
  <c r="H134" i="6"/>
  <c r="H136" i="6"/>
  <c r="D137" i="6"/>
  <c r="D139" i="6"/>
  <c r="D46" i="6"/>
  <c r="H97" i="6"/>
  <c r="H105" i="6"/>
  <c r="D133" i="6"/>
  <c r="H127" i="6"/>
  <c r="H141" i="6"/>
  <c r="D135" i="6"/>
  <c r="H129" i="6"/>
  <c r="H131" i="6"/>
  <c r="H138" i="6"/>
  <c r="D127" i="6"/>
  <c r="D134" i="6"/>
  <c r="B141" i="6"/>
  <c r="H150" i="6" s="1"/>
  <c r="H133" i="6"/>
  <c r="H135" i="6"/>
  <c r="D129" i="6"/>
  <c r="D131" i="6"/>
  <c r="D138" i="6"/>
  <c r="H130" i="6"/>
  <c r="H137" i="6"/>
  <c r="H139" i="6"/>
  <c r="G111" i="6"/>
  <c r="D41" i="6"/>
  <c r="H37" i="6"/>
  <c r="H39" i="6"/>
  <c r="H41" i="6"/>
  <c r="H43" i="6"/>
  <c r="H45" i="6"/>
  <c r="H47" i="6"/>
  <c r="H49" i="6"/>
  <c r="D78" i="6"/>
  <c r="H117" i="6"/>
  <c r="D100" i="6"/>
  <c r="D102" i="6"/>
  <c r="D44" i="6"/>
  <c r="D36" i="6"/>
  <c r="D40" i="6"/>
  <c r="D48" i="6"/>
  <c r="H19" i="6"/>
  <c r="D39" i="6"/>
  <c r="D47" i="6"/>
  <c r="C114" i="6"/>
  <c r="C115" i="6"/>
  <c r="C116" i="6"/>
  <c r="C117" i="6"/>
  <c r="C118" i="6"/>
  <c r="C119" i="6"/>
  <c r="C120" i="6"/>
  <c r="C121" i="6"/>
  <c r="H108" i="6"/>
  <c r="H109" i="6"/>
  <c r="H110" i="6"/>
  <c r="H11" i="6"/>
  <c r="D96" i="6"/>
  <c r="D97" i="6"/>
  <c r="H99" i="6"/>
  <c r="H114" i="6"/>
  <c r="H115" i="6"/>
  <c r="H116" i="6"/>
  <c r="H118" i="6"/>
  <c r="H119" i="6"/>
  <c r="H120" i="6"/>
  <c r="D107" i="6"/>
  <c r="D43" i="6"/>
  <c r="H36" i="6"/>
  <c r="H44" i="6"/>
  <c r="H46" i="6"/>
  <c r="D66" i="6"/>
  <c r="D67" i="6"/>
  <c r="D69" i="6"/>
  <c r="D71" i="6"/>
  <c r="D73" i="6"/>
  <c r="D75" i="6"/>
  <c r="D77" i="6"/>
  <c r="D79" i="6"/>
  <c r="H71" i="6"/>
  <c r="D99" i="6"/>
  <c r="D105" i="6"/>
  <c r="H107" i="6"/>
  <c r="D49" i="6"/>
  <c r="D38" i="6"/>
  <c r="H66" i="6"/>
  <c r="H100" i="6"/>
  <c r="H101" i="6"/>
  <c r="H102" i="6"/>
  <c r="H103" i="6"/>
  <c r="D108" i="6"/>
  <c r="D110" i="6"/>
  <c r="D45" i="6"/>
  <c r="D10" i="6"/>
  <c r="H7" i="6"/>
  <c r="H9" i="6"/>
  <c r="H13" i="6"/>
  <c r="H15" i="6"/>
  <c r="H17" i="6"/>
  <c r="D42" i="6"/>
  <c r="D50" i="6"/>
  <c r="H96" i="6"/>
  <c r="D98" i="6"/>
  <c r="D101" i="6"/>
  <c r="H104" i="6"/>
  <c r="D106" i="6"/>
  <c r="D109" i="6"/>
  <c r="D37" i="6"/>
  <c r="D104" i="6"/>
  <c r="D6" i="6"/>
  <c r="D7" i="6"/>
  <c r="D9" i="6"/>
  <c r="D11" i="6"/>
  <c r="D13" i="6"/>
  <c r="D15" i="6"/>
  <c r="D17" i="6"/>
  <c r="D19" i="6"/>
  <c r="H68" i="6"/>
  <c r="H70" i="6"/>
  <c r="H98" i="6"/>
  <c r="D103" i="6"/>
  <c r="H106" i="6"/>
  <c r="H67" i="6"/>
  <c r="H69" i="6"/>
  <c r="H73" i="6"/>
  <c r="H75" i="6"/>
  <c r="H77" i="6"/>
  <c r="H79" i="6"/>
  <c r="H72" i="6"/>
  <c r="H74" i="6"/>
  <c r="H76" i="6"/>
  <c r="H78" i="6"/>
  <c r="H80" i="6"/>
  <c r="D70" i="6"/>
  <c r="D74" i="6"/>
  <c r="D55" i="4"/>
  <c r="B81" i="6"/>
  <c r="D68" i="6"/>
  <c r="D72" i="6"/>
  <c r="D76" i="6"/>
  <c r="D80" i="6"/>
  <c r="F81" i="6"/>
  <c r="B51" i="6"/>
  <c r="H56" i="6" s="1"/>
  <c r="H38" i="6"/>
  <c r="H40" i="6"/>
  <c r="H42" i="6"/>
  <c r="H48" i="6"/>
  <c r="H50" i="6"/>
  <c r="H6" i="6"/>
  <c r="D8" i="6"/>
  <c r="D12" i="6"/>
  <c r="D14" i="6"/>
  <c r="D16" i="6"/>
  <c r="D18" i="6"/>
  <c r="D20" i="6"/>
  <c r="H8" i="6"/>
  <c r="H10" i="6"/>
  <c r="H12" i="6"/>
  <c r="H14" i="6"/>
  <c r="H16" i="6"/>
  <c r="H18" i="6"/>
  <c r="H20" i="6"/>
  <c r="C73" i="5"/>
  <c r="D94" i="4"/>
  <c r="B73" i="5"/>
  <c r="C96" i="4"/>
  <c r="G22" i="5"/>
  <c r="D28" i="5" s="1"/>
  <c r="G23" i="5"/>
  <c r="E29" i="5" s="1"/>
  <c r="F57" i="5"/>
  <c r="G56" i="5"/>
  <c r="C62" i="5" s="1"/>
  <c r="D29" i="4"/>
  <c r="D33" i="4"/>
  <c r="G70" i="5"/>
  <c r="E76" i="5" s="1"/>
  <c r="G71" i="5"/>
  <c r="D77" i="5" s="1"/>
  <c r="C30" i="4"/>
  <c r="C50" i="4"/>
  <c r="D68" i="4"/>
  <c r="B41" i="5"/>
  <c r="G54" i="5"/>
  <c r="E60" i="5" s="1"/>
  <c r="G39" i="5"/>
  <c r="D45" i="5" s="1"/>
  <c r="G40" i="5"/>
  <c r="C46" i="5" s="1"/>
  <c r="G72" i="5"/>
  <c r="C78" i="5" s="1"/>
  <c r="C57" i="5"/>
  <c r="G55" i="5"/>
  <c r="D61" i="5" s="1"/>
  <c r="B57" i="5"/>
  <c r="G38" i="5"/>
  <c r="E44" i="5" s="1"/>
  <c r="C25" i="5"/>
  <c r="G24" i="5"/>
  <c r="F30" i="5" s="1"/>
  <c r="B25" i="5"/>
  <c r="C90" i="4"/>
  <c r="D95" i="4"/>
  <c r="D13" i="4"/>
  <c r="D15" i="4"/>
  <c r="D49" i="4"/>
  <c r="C56" i="4"/>
  <c r="C36" i="4"/>
  <c r="C70" i="4"/>
  <c r="D88" i="4"/>
  <c r="D89" i="4"/>
  <c r="G6" i="5"/>
  <c r="E12" i="5" s="1"/>
  <c r="B9" i="5"/>
  <c r="D93" i="4"/>
  <c r="D87" i="4"/>
  <c r="B90" i="4"/>
  <c r="D69" i="4"/>
  <c r="B96" i="4"/>
  <c r="D67" i="4"/>
  <c r="B70" i="4"/>
  <c r="B76" i="4"/>
  <c r="D76" i="4" s="1"/>
  <c r="D73" i="4"/>
  <c r="D54" i="4"/>
  <c r="D48" i="4"/>
  <c r="D53" i="4"/>
  <c r="B56" i="4"/>
  <c r="D47" i="4"/>
  <c r="B50" i="4"/>
  <c r="B36" i="4"/>
  <c r="D35" i="4"/>
  <c r="D34" i="4"/>
  <c r="D28" i="4"/>
  <c r="D14" i="4"/>
  <c r="B9" i="4"/>
  <c r="B21" i="4" s="1"/>
  <c r="C9" i="4"/>
  <c r="C21" i="4" s="1"/>
  <c r="D7" i="8"/>
  <c r="C7" i="8"/>
  <c r="B7" i="8"/>
  <c r="D6" i="8"/>
  <c r="C6" i="8"/>
  <c r="B6" i="8"/>
  <c r="D5" i="8"/>
  <c r="C5" i="8"/>
  <c r="B5" i="8"/>
  <c r="D8" i="4"/>
  <c r="F31" i="8"/>
  <c r="A78" i="7"/>
  <c r="A74" i="7"/>
  <c r="A70" i="7"/>
  <c r="A62" i="7"/>
  <c r="A58" i="7"/>
  <c r="A54" i="7"/>
  <c r="A46" i="7"/>
  <c r="A42" i="7"/>
  <c r="A38" i="7"/>
  <c r="A30" i="7"/>
  <c r="A26" i="7"/>
  <c r="A22" i="7"/>
  <c r="F81" i="7"/>
  <c r="C81" i="7"/>
  <c r="F77" i="7"/>
  <c r="C77" i="7"/>
  <c r="F30" i="8" s="1"/>
  <c r="M76" i="7"/>
  <c r="J76" i="7"/>
  <c r="M75" i="7"/>
  <c r="J75" i="7"/>
  <c r="M74" i="7"/>
  <c r="J74" i="7"/>
  <c r="F73" i="7"/>
  <c r="C73" i="7"/>
  <c r="F29" i="8" s="1"/>
  <c r="F65" i="7"/>
  <c r="C65" i="7"/>
  <c r="F25" i="8" s="1"/>
  <c r="F61" i="7"/>
  <c r="C61" i="7"/>
  <c r="F24" i="8" s="1"/>
  <c r="M60" i="7"/>
  <c r="J60" i="7"/>
  <c r="M59" i="7"/>
  <c r="J59" i="7"/>
  <c r="M58" i="7"/>
  <c r="J58" i="7"/>
  <c r="F57" i="7"/>
  <c r="C57" i="7"/>
  <c r="F49" i="7"/>
  <c r="C49" i="7"/>
  <c r="F19" i="8" s="1"/>
  <c r="F45" i="7"/>
  <c r="C45" i="7"/>
  <c r="F18" i="8" s="1"/>
  <c r="M44" i="7"/>
  <c r="J44" i="7"/>
  <c r="M43" i="7"/>
  <c r="J43" i="7"/>
  <c r="M42" i="7"/>
  <c r="J42" i="7"/>
  <c r="F41" i="7"/>
  <c r="C41" i="7"/>
  <c r="F17" i="8" s="1"/>
  <c r="F33" i="7"/>
  <c r="C33" i="7"/>
  <c r="F13" i="8" s="1"/>
  <c r="F29" i="7"/>
  <c r="C29" i="7"/>
  <c r="F12" i="8" s="1"/>
  <c r="M28" i="7"/>
  <c r="J28" i="7"/>
  <c r="M27" i="7"/>
  <c r="J27" i="7"/>
  <c r="M26" i="7"/>
  <c r="J26" i="7"/>
  <c r="F25" i="7"/>
  <c r="C25" i="7"/>
  <c r="F11" i="8" s="1"/>
  <c r="C9" i="7"/>
  <c r="D9" i="7" s="1"/>
  <c r="M12" i="7"/>
  <c r="M11" i="7"/>
  <c r="H26" i="6" l="1"/>
  <c r="C27" i="6"/>
  <c r="H24" i="6"/>
  <c r="H25" i="6"/>
  <c r="C28" i="6"/>
  <c r="H27" i="6"/>
  <c r="C25" i="6"/>
  <c r="C24" i="6"/>
  <c r="H30" i="6"/>
  <c r="C30" i="6"/>
  <c r="H28" i="6"/>
  <c r="H29" i="6"/>
  <c r="C29" i="6"/>
  <c r="C26" i="6"/>
  <c r="G41" i="5"/>
  <c r="C47" i="5" s="1"/>
  <c r="D50" i="4"/>
  <c r="C29" i="5"/>
  <c r="G73" i="5"/>
  <c r="C79" i="5" s="1"/>
  <c r="C42" i="4"/>
  <c r="D21" i="4"/>
  <c r="C22" i="4"/>
  <c r="D9" i="4"/>
  <c r="D20" i="4"/>
  <c r="B102" i="4"/>
  <c r="D102" i="4" s="1"/>
  <c r="D61" i="4"/>
  <c r="B62" i="4"/>
  <c r="D62" i="4" s="1"/>
  <c r="B82" i="4"/>
  <c r="D82" i="4" s="1"/>
  <c r="B22" i="4"/>
  <c r="D41" i="4"/>
  <c r="D39" i="4"/>
  <c r="B42" i="4"/>
  <c r="D40" i="4"/>
  <c r="D19" i="4"/>
  <c r="C151" i="6"/>
  <c r="C28" i="5"/>
  <c r="B29" i="5"/>
  <c r="F29" i="5"/>
  <c r="D29" i="5"/>
  <c r="D96" i="4"/>
  <c r="H148" i="6"/>
  <c r="D27" i="4"/>
  <c r="D62" i="5"/>
  <c r="D141" i="6"/>
  <c r="H145" i="6"/>
  <c r="C150" i="6"/>
  <c r="C148" i="6"/>
  <c r="H144" i="6"/>
  <c r="C144" i="6"/>
  <c r="H147" i="6"/>
  <c r="C149" i="6"/>
  <c r="C146" i="6"/>
  <c r="C147" i="6"/>
  <c r="C145" i="6"/>
  <c r="H146" i="6"/>
  <c r="H149" i="6"/>
  <c r="C88" i="6"/>
  <c r="B45" i="5"/>
  <c r="H86" i="6"/>
  <c r="B44" i="5"/>
  <c r="C85" i="6"/>
  <c r="C45" i="5"/>
  <c r="C89" i="6"/>
  <c r="H89" i="6"/>
  <c r="C86" i="6"/>
  <c r="C91" i="6"/>
  <c r="C84" i="6"/>
  <c r="F45" i="5"/>
  <c r="H90" i="6"/>
  <c r="H84" i="6"/>
  <c r="H87" i="6"/>
  <c r="C87" i="6"/>
  <c r="H88" i="6"/>
  <c r="C90" i="6"/>
  <c r="H85" i="6"/>
  <c r="C56" i="6"/>
  <c r="C58" i="6"/>
  <c r="H55" i="6"/>
  <c r="C61" i="6"/>
  <c r="H57" i="6"/>
  <c r="H54" i="6"/>
  <c r="H60" i="6"/>
  <c r="C57" i="6"/>
  <c r="C60" i="6"/>
  <c r="H58" i="6"/>
  <c r="C55" i="6"/>
  <c r="C59" i="6"/>
  <c r="H59" i="6"/>
  <c r="C54" i="6"/>
  <c r="F46" i="5"/>
  <c r="F44" i="5"/>
  <c r="C76" i="5"/>
  <c r="G25" i="5"/>
  <c r="D31" i="5" s="1"/>
  <c r="D44" i="5"/>
  <c r="B46" i="5"/>
  <c r="E45" i="5"/>
  <c r="C44" i="5"/>
  <c r="D46" i="5"/>
  <c r="D90" i="4"/>
  <c r="B62" i="5"/>
  <c r="C77" i="5"/>
  <c r="F76" i="5"/>
  <c r="E46" i="5"/>
  <c r="E62" i="5"/>
  <c r="D76" i="5"/>
  <c r="B76" i="5"/>
  <c r="F28" i="5"/>
  <c r="B30" i="5"/>
  <c r="B28" i="5"/>
  <c r="E28" i="5"/>
  <c r="D60" i="5"/>
  <c r="D36" i="4"/>
  <c r="E30" i="5"/>
  <c r="C30" i="5"/>
  <c r="B60" i="5"/>
  <c r="F60" i="5"/>
  <c r="F62" i="5"/>
  <c r="C60" i="5"/>
  <c r="E61" i="5"/>
  <c r="D56" i="4"/>
  <c r="E77" i="5"/>
  <c r="C61" i="5"/>
  <c r="F61" i="5"/>
  <c r="F78" i="5"/>
  <c r="F77" i="5"/>
  <c r="M77" i="7"/>
  <c r="B61" i="5"/>
  <c r="B78" i="5"/>
  <c r="B77" i="5"/>
  <c r="D78" i="5"/>
  <c r="E78" i="5"/>
  <c r="G57" i="5"/>
  <c r="C63" i="5" s="1"/>
  <c r="D30" i="5"/>
  <c r="D70" i="4"/>
  <c r="D12" i="5"/>
  <c r="C12" i="5"/>
  <c r="B12" i="5"/>
  <c r="F12" i="5"/>
  <c r="B30" i="4"/>
  <c r="D30" i="4" s="1"/>
  <c r="J61" i="7"/>
  <c r="J78" i="7"/>
  <c r="F23" i="8"/>
  <c r="F5" i="8"/>
  <c r="D70" i="7"/>
  <c r="D72" i="7"/>
  <c r="J46" i="7"/>
  <c r="J62" i="7"/>
  <c r="D71" i="7"/>
  <c r="D73" i="7"/>
  <c r="D55" i="7"/>
  <c r="J77" i="7"/>
  <c r="D57" i="7"/>
  <c r="J29" i="7"/>
  <c r="D54" i="7"/>
  <c r="D56" i="7"/>
  <c r="M61" i="7"/>
  <c r="M45" i="7"/>
  <c r="D41" i="7"/>
  <c r="M29" i="7"/>
  <c r="D38" i="7"/>
  <c r="D40" i="7"/>
  <c r="J30" i="7"/>
  <c r="D39" i="7"/>
  <c r="J45" i="7"/>
  <c r="D22" i="7"/>
  <c r="D24" i="7"/>
  <c r="D25" i="7"/>
  <c r="D23" i="7"/>
  <c r="D6" i="7"/>
  <c r="D7" i="7"/>
  <c r="D8" i="7"/>
  <c r="M10" i="7"/>
  <c r="J11" i="7"/>
  <c r="J12" i="7"/>
  <c r="J10" i="7"/>
  <c r="E31" i="8"/>
  <c r="G31" i="8" s="1"/>
  <c r="A31" i="8"/>
  <c r="E30" i="8"/>
  <c r="G30" i="8" s="1"/>
  <c r="A30" i="8"/>
  <c r="E29" i="8"/>
  <c r="G29" i="8" s="1"/>
  <c r="A29" i="8"/>
  <c r="E25" i="8"/>
  <c r="G25" i="8" s="1"/>
  <c r="A25" i="8"/>
  <c r="E24" i="8"/>
  <c r="G24" i="8" s="1"/>
  <c r="A24" i="8"/>
  <c r="E23" i="8"/>
  <c r="A23" i="8"/>
  <c r="E19" i="8"/>
  <c r="G19" i="8" s="1"/>
  <c r="A19" i="8"/>
  <c r="E18" i="8"/>
  <c r="G18" i="8" s="1"/>
  <c r="A18" i="8"/>
  <c r="E17" i="8"/>
  <c r="G17" i="8" s="1"/>
  <c r="A17" i="8"/>
  <c r="A13" i="8"/>
  <c r="A12" i="8"/>
  <c r="A11" i="8"/>
  <c r="E13" i="8"/>
  <c r="G13" i="8" s="1"/>
  <c r="E12" i="8"/>
  <c r="G12" i="8" s="1"/>
  <c r="E11" i="8"/>
  <c r="G11" i="8" s="1"/>
  <c r="D79" i="5" l="1"/>
  <c r="E79" i="5"/>
  <c r="D47" i="5"/>
  <c r="B47" i="5"/>
  <c r="F47" i="5"/>
  <c r="E47" i="5"/>
  <c r="D22" i="4"/>
  <c r="F79" i="5"/>
  <c r="B79" i="5"/>
  <c r="D42" i="4"/>
  <c r="G23" i="8"/>
  <c r="E31" i="5"/>
  <c r="F31" i="5"/>
  <c r="C31" i="5"/>
  <c r="E63" i="5"/>
  <c r="B31" i="5"/>
  <c r="B63" i="5"/>
  <c r="D63" i="5"/>
  <c r="F63" i="5"/>
  <c r="J14" i="7"/>
  <c r="E7" i="8" l="1"/>
  <c r="E6" i="8"/>
  <c r="E5" i="8"/>
  <c r="G5" i="8" s="1"/>
  <c r="C16" i="4" l="1"/>
  <c r="B16" i="4"/>
  <c r="D16" i="4" l="1"/>
  <c r="F17" i="7" l="1"/>
  <c r="C17" i="7"/>
  <c r="F7" i="8" s="1"/>
  <c r="G7" i="8" s="1"/>
  <c r="F13" i="7"/>
  <c r="C13" i="7"/>
  <c r="F6" i="8" s="1"/>
  <c r="G6" i="8" s="1"/>
  <c r="F9" i="5"/>
  <c r="E9" i="5"/>
  <c r="D9" i="5"/>
  <c r="C9" i="5"/>
  <c r="G8" i="5"/>
  <c r="G7" i="5"/>
  <c r="E13" i="5" l="1"/>
  <c r="D13" i="5"/>
  <c r="B13" i="5"/>
  <c r="C13" i="5"/>
  <c r="F13" i="5"/>
  <c r="F14" i="5"/>
  <c r="B14" i="5"/>
  <c r="E14" i="5"/>
  <c r="D14" i="5"/>
  <c r="C14" i="5"/>
  <c r="D79" i="7"/>
  <c r="D80" i="7"/>
  <c r="D78" i="7"/>
  <c r="D81" i="7"/>
  <c r="G79" i="7"/>
  <c r="G80" i="7"/>
  <c r="G78" i="7"/>
  <c r="G81" i="7"/>
  <c r="D76" i="7"/>
  <c r="D75" i="7"/>
  <c r="D74" i="7"/>
  <c r="D77" i="7"/>
  <c r="G77" i="7"/>
  <c r="G76" i="7"/>
  <c r="G75" i="7"/>
  <c r="G74" i="7"/>
  <c r="G63" i="7"/>
  <c r="G64" i="7"/>
  <c r="G62" i="7"/>
  <c r="G65" i="7"/>
  <c r="D63" i="7"/>
  <c r="D62" i="7"/>
  <c r="D64" i="7"/>
  <c r="D65" i="7"/>
  <c r="D58" i="7"/>
  <c r="D60" i="7"/>
  <c r="D59" i="7"/>
  <c r="D61" i="7"/>
  <c r="G61" i="7"/>
  <c r="G60" i="7"/>
  <c r="G59" i="7"/>
  <c r="G58" i="7"/>
  <c r="D48" i="7"/>
  <c r="D46" i="7"/>
  <c r="D47" i="7"/>
  <c r="D49" i="7"/>
  <c r="G47" i="7"/>
  <c r="G48" i="7"/>
  <c r="G46" i="7"/>
  <c r="G49" i="7"/>
  <c r="D43" i="7"/>
  <c r="D44" i="7"/>
  <c r="D42" i="7"/>
  <c r="D45" i="7"/>
  <c r="G42" i="7"/>
  <c r="G44" i="7"/>
  <c r="G43" i="7"/>
  <c r="G45" i="7"/>
  <c r="D31" i="7"/>
  <c r="D30" i="7"/>
  <c r="D32" i="7"/>
  <c r="D33" i="7"/>
  <c r="G31" i="7"/>
  <c r="G32" i="7"/>
  <c r="G30" i="7"/>
  <c r="G33" i="7"/>
  <c r="D27" i="7"/>
  <c r="D26" i="7"/>
  <c r="D28" i="7"/>
  <c r="D29" i="7"/>
  <c r="G26" i="7"/>
  <c r="G27" i="7"/>
  <c r="G28" i="7"/>
  <c r="G29" i="7"/>
  <c r="D17" i="7"/>
  <c r="D14" i="7"/>
  <c r="D16" i="7"/>
  <c r="D15" i="7"/>
  <c r="G15" i="7"/>
  <c r="G16" i="7"/>
  <c r="G17" i="7"/>
  <c r="G14" i="7"/>
  <c r="J13" i="7"/>
  <c r="D13" i="7"/>
  <c r="D10" i="7"/>
  <c r="D12" i="7"/>
  <c r="D11" i="7"/>
  <c r="G10" i="7"/>
  <c r="G11" i="7"/>
  <c r="G12" i="7"/>
  <c r="G13" i="7"/>
  <c r="G9" i="5"/>
  <c r="B15" i="5" s="1"/>
  <c r="F15" i="5" l="1"/>
  <c r="D15" i="5"/>
  <c r="C15" i="5"/>
  <c r="E15" i="5"/>
  <c r="K76" i="7"/>
  <c r="K75" i="7"/>
  <c r="K74" i="7"/>
  <c r="K77" i="7"/>
  <c r="K10" i="7"/>
  <c r="K59" i="7"/>
  <c r="K60" i="7"/>
  <c r="K61" i="7"/>
  <c r="K58" i="7"/>
  <c r="K12" i="7"/>
  <c r="K43" i="7"/>
  <c r="K42" i="7"/>
  <c r="K44" i="7"/>
  <c r="K45" i="7"/>
  <c r="K13" i="7"/>
  <c r="K27" i="7"/>
  <c r="K29" i="7"/>
  <c r="K26" i="7"/>
  <c r="K28" i="7"/>
  <c r="K11" i="7"/>
  <c r="C10" i="4"/>
  <c r="B10" i="4"/>
  <c r="D10" i="4" l="1"/>
  <c r="F9" i="7"/>
  <c r="G71" i="7" l="1"/>
  <c r="G72" i="7"/>
  <c r="G70" i="7"/>
  <c r="G73" i="7"/>
  <c r="G56" i="7"/>
  <c r="G54" i="7"/>
  <c r="G55" i="7"/>
  <c r="G57" i="7"/>
  <c r="G40" i="7"/>
  <c r="G38" i="7"/>
  <c r="G39" i="7"/>
  <c r="G41" i="7"/>
  <c r="G24" i="7"/>
  <c r="G22" i="7"/>
  <c r="G23" i="7"/>
  <c r="G25" i="7"/>
  <c r="M13" i="7"/>
  <c r="G7" i="7"/>
  <c r="G9" i="7"/>
  <c r="G6" i="7"/>
  <c r="G8" i="7"/>
  <c r="N76" i="7" l="1"/>
  <c r="N74" i="7"/>
  <c r="N75" i="7"/>
  <c r="N77" i="7"/>
  <c r="N58" i="7"/>
  <c r="N60" i="7"/>
  <c r="N59" i="7"/>
  <c r="N61" i="7"/>
  <c r="N12" i="7"/>
  <c r="N44" i="7"/>
  <c r="N42" i="7"/>
  <c r="N45" i="7"/>
  <c r="N43" i="7"/>
  <c r="N13" i="7"/>
  <c r="N26" i="7"/>
  <c r="N28" i="7"/>
  <c r="N27" i="7"/>
  <c r="N29" i="7"/>
  <c r="N11" i="7"/>
  <c r="N10" i="7"/>
  <c r="F30" i="6" l="1"/>
  <c r="F60" i="6"/>
  <c r="F90" i="6"/>
  <c r="F120" i="6"/>
  <c r="F150" i="6"/>
</calcChain>
</file>

<file path=xl/sharedStrings.xml><?xml version="1.0" encoding="utf-8"?>
<sst xmlns="http://schemas.openxmlformats.org/spreadsheetml/2006/main" count="769" uniqueCount="165">
  <si>
    <t>July</t>
  </si>
  <si>
    <t>Monthly Charges</t>
  </si>
  <si>
    <t>Net Collection Rate</t>
  </si>
  <si>
    <t xml:space="preserve">Total Charges Less Contractual Adjustments </t>
  </si>
  <si>
    <t>Collection Rate</t>
  </si>
  <si>
    <t>Total</t>
  </si>
  <si>
    <t>Industry Benchmark</t>
  </si>
  <si>
    <t>Grantee Benchmark</t>
  </si>
  <si>
    <t>Accounts Receivable Aging  (Year to Date)</t>
  </si>
  <si>
    <t>Days Outstanding ($)</t>
  </si>
  <si>
    <t>0 - 30 days</t>
  </si>
  <si>
    <t>31 - 60 days</t>
  </si>
  <si>
    <t>61 - 90 days</t>
  </si>
  <si>
    <t>91 - 120 days</t>
  </si>
  <si>
    <t>121+ days</t>
  </si>
  <si>
    <t>Days Outstanding (%)</t>
  </si>
  <si>
    <t>Benchmarks</t>
  </si>
  <si>
    <t>Claims Denial Rate</t>
  </si>
  <si>
    <t>Denied Claims</t>
  </si>
  <si>
    <t>Denied Dollars</t>
  </si>
  <si>
    <t>Payer</t>
  </si>
  <si>
    <t># of Denied Claims</t>
  </si>
  <si>
    <t>Total Claims</t>
  </si>
  <si>
    <t>% Denied</t>
  </si>
  <si>
    <t>Benchmark %</t>
  </si>
  <si>
    <t>$ Charges for Denied Claims</t>
  </si>
  <si>
    <t>Total Charges</t>
  </si>
  <si>
    <t>% Dollars Denied</t>
  </si>
  <si>
    <t>Benchmark%</t>
  </si>
  <si>
    <t>Medicaid</t>
  </si>
  <si>
    <t>Totals</t>
  </si>
  <si>
    <t>Denial Reason by Category</t>
  </si>
  <si>
    <t>Reason for Denial</t>
  </si>
  <si>
    <t># of Denials in Category</t>
  </si>
  <si>
    <t>Payer Mix By Patient</t>
  </si>
  <si>
    <t>Payer Mix by Revenue</t>
  </si>
  <si>
    <t>Overall Payer Mix</t>
  </si>
  <si>
    <t># of Unduplicated Patients</t>
  </si>
  <si>
    <t>% of All Patients</t>
  </si>
  <si>
    <t>Amount of Revenue</t>
  </si>
  <si>
    <t>% of Total Revenue</t>
  </si>
  <si>
    <t>Payer Mix By Revenue</t>
  </si>
  <si>
    <t>Total Unduplicated Patients</t>
  </si>
  <si>
    <t>Total % of All Patients</t>
  </si>
  <si>
    <t>Total Amount of Revenue</t>
  </si>
  <si>
    <t>Number of Patients</t>
  </si>
  <si>
    <t>Charge Per Patient</t>
  </si>
  <si>
    <t>MARCH</t>
  </si>
  <si>
    <t>APRIL</t>
  </si>
  <si>
    <t>If you want more information on this indicator and/or rationale, please see the Financial Dashboard.</t>
  </si>
  <si>
    <t>MAY</t>
  </si>
  <si>
    <t>JUNE</t>
  </si>
  <si>
    <t>JULY</t>
  </si>
  <si>
    <t xml:space="preserve">Net Revenue &amp; Payer Mix </t>
  </si>
  <si>
    <t>Total Monthly Charges for Medicaid</t>
  </si>
  <si>
    <t>Private Insurance (PI)</t>
  </si>
  <si>
    <t xml:space="preserve">Third-party payers (TPP) (comprised of Medicaid and private insurance) - typically a retrospective analysis to assure collection efforts are completed on patient services for that particular time period. </t>
  </si>
  <si>
    <t>Total Collections from All TPP (Medicaid + Private Insurance)</t>
  </si>
  <si>
    <t>Total Charges Less Discount</t>
  </si>
  <si>
    <t xml:space="preserve">Fee Collection </t>
  </si>
  <si>
    <t xml:space="preserve">Note: A/R aging analysis can be done by site or by payer </t>
  </si>
  <si>
    <t>Client fees</t>
  </si>
  <si>
    <t>Total Monthly Charges for Client Fees</t>
  </si>
  <si>
    <t>Total Client Fee Collections</t>
  </si>
  <si>
    <t>Crime Victim PG</t>
  </si>
  <si>
    <t>Aetna</t>
  </si>
  <si>
    <t>Cigna</t>
  </si>
  <si>
    <t>Molina</t>
  </si>
  <si>
    <t>Alaska Medicaid</t>
  </si>
  <si>
    <t>Community Health Plan</t>
  </si>
  <si>
    <t>First Choice</t>
  </si>
  <si>
    <t>Multiplan</t>
  </si>
  <si>
    <t>Premera</t>
  </si>
  <si>
    <t>Regence</t>
  </si>
  <si>
    <t>Group Health Options</t>
  </si>
  <si>
    <t>United Health Care</t>
  </si>
  <si>
    <t>Coordinated Care</t>
  </si>
  <si>
    <t>Amerigroup</t>
  </si>
  <si>
    <t>Tacoma</t>
  </si>
  <si>
    <t>Renton</t>
  </si>
  <si>
    <t>Seattle</t>
  </si>
  <si>
    <t>Average Charge Per Patient</t>
  </si>
  <si>
    <t>checksum</t>
  </si>
  <si>
    <t>Total Monthly Charges for Private Insurance</t>
  </si>
  <si>
    <t>Term</t>
  </si>
  <si>
    <t>Definition</t>
  </si>
  <si>
    <t>Deductible</t>
  </si>
  <si>
    <t>Premiums</t>
  </si>
  <si>
    <t>Out-of-pocket limit</t>
  </si>
  <si>
    <t>Grandfathered plans</t>
  </si>
  <si>
    <t>Enter data on Data Entry tab, it will transfer here</t>
  </si>
  <si>
    <t>This will self-fill if you enter data on the Data Entry tab</t>
  </si>
  <si>
    <t>Total Collections</t>
  </si>
  <si>
    <t>Total Collections (Medicaid + Private Insurance + Client Fees)</t>
  </si>
  <si>
    <t>Total Charges Less  Adjustments and Discounts</t>
  </si>
  <si>
    <t>Third Party Payer (TPP) Collections</t>
  </si>
  <si>
    <t>No</t>
  </si>
  <si>
    <t>Client Pays</t>
  </si>
  <si>
    <t>Insurance Pays</t>
  </si>
  <si>
    <t>Balance billing</t>
  </si>
  <si>
    <t>Copayment</t>
  </si>
  <si>
    <t>Coinsurance</t>
  </si>
  <si>
    <t>Example</t>
  </si>
  <si>
    <t>Insurance Contracted Amount for Services</t>
  </si>
  <si>
    <t>B.</t>
  </si>
  <si>
    <t>A.</t>
  </si>
  <si>
    <t>C.</t>
  </si>
  <si>
    <t>(Deductibles, Copays and/or Coinsurance)</t>
  </si>
  <si>
    <t>Yes (no TPP claim)</t>
  </si>
  <si>
    <t>Sum of these equals Full Charge</t>
  </si>
  <si>
    <t>Insurance contracted amount (allowed amount)</t>
  </si>
  <si>
    <t>Self-pay Client</t>
  </si>
  <si>
    <t>*Every client starts with a Full Charge amount for the services delivered. The amount the provider expects to be paid differs based on the TPP contract amount and client family size and income.</t>
  </si>
  <si>
    <t>copay</t>
  </si>
  <si>
    <t>deductible</t>
  </si>
  <si>
    <t>coinsurance</t>
  </si>
  <si>
    <t xml:space="preserve"> =</t>
  </si>
  <si>
    <t>client fee</t>
  </si>
  <si>
    <t>Did client qualify for slide?</t>
  </si>
  <si>
    <r>
      <rPr>
        <sz val="9"/>
        <color rgb="FF000000"/>
        <rFont val="Calibri"/>
        <family val="2"/>
      </rPr>
      <t>↑</t>
    </r>
    <r>
      <rPr>
        <sz val="9"/>
        <color rgb="FF000000"/>
        <rFont val="Arial"/>
        <family val="2"/>
      </rPr>
      <t xml:space="preserve">
Title X funds help compensate for this amount</t>
    </r>
  </si>
  <si>
    <t xml:space="preserve">*TPP pays 100% of insurance contracted amount for essential health services.  </t>
  </si>
  <si>
    <r>
      <t xml:space="preserve">Insurance Contracted Amount, 
</t>
    </r>
    <r>
      <rPr>
        <sz val="11"/>
        <color theme="1"/>
        <rFont val="Calibri"/>
        <family val="2"/>
        <scheme val="minor"/>
      </rPr>
      <t>including Medicaid</t>
    </r>
  </si>
  <si>
    <r>
      <t xml:space="preserve">Client Deductible Remaining
</t>
    </r>
    <r>
      <rPr>
        <sz val="11"/>
        <color theme="1"/>
        <rFont val="Calibri"/>
        <family val="2"/>
        <scheme val="minor"/>
      </rPr>
      <t>zero for Medicaid, determined by TPP</t>
    </r>
  </si>
  <si>
    <r>
      <t xml:space="preserve">Coinsurance
</t>
    </r>
    <r>
      <rPr>
        <sz val="11"/>
        <color theme="1"/>
        <rFont val="Calibri"/>
        <family val="2"/>
        <scheme val="minor"/>
      </rPr>
      <t>% of contracted amount (applied after remaining deductible is subtracted)</t>
    </r>
  </si>
  <si>
    <t>Calculations in these columns are used in formulas to the left.</t>
  </si>
  <si>
    <t>These columns show how the client fee relates to the client's insurance policy.</t>
  </si>
  <si>
    <t>*If a client has TPP insurance coverage, you MUST bill that payer, unless the need for billing confidentiality will not allow it.
      (As all services are confidential, make sure client understands the distinction between confidential services and confidential billing.)</t>
  </si>
  <si>
    <t>↑
If billing confidentiality is required and TPP will not/cannot supress the explanation of benefits (EOB),  
you can't bill TPP.  Client is assessed on the sliding fee scale.</t>
  </si>
  <si>
    <t>*Since it can be difficult and/or time-consuming to determine if deductible has been met, it is recommended that you wait for the TPP EOB before determining charges that are the client's responsibility.</t>
  </si>
  <si>
    <r>
      <t>The amount clients must pay before their insurance begins to pay for covered services. Starts over each policy year (usually January 1).
          - Typically essential health services are exempt from the deductible, so insurance pays for them even if a client's deductible has not been met.
          - Client is responsible for 100% of allowed amount until</t>
    </r>
    <r>
      <rPr>
        <sz val="10"/>
        <color theme="4"/>
        <rFont val="Calibri"/>
        <family val="2"/>
        <scheme val="minor"/>
      </rPr>
      <t xml:space="preserve"> </t>
    </r>
    <r>
      <rPr>
        <sz val="10"/>
        <rFont val="Calibri"/>
        <family val="2"/>
        <scheme val="minor"/>
      </rPr>
      <t xml:space="preserve">she or he have met their deductible. </t>
    </r>
  </si>
  <si>
    <t xml:space="preserve"> Fixed dollar amount (for example, $20) that client with TPP coverage pays for covered health care once deductible is met.
          - You can collect this at time of service for eligible visit types (essential health services are typically exempt from copays).
</t>
  </si>
  <si>
    <t>Percent of the cost of a covered service a client with TPP coverage is responsible for only once deductible is met.
          - Calculated as a percent of the allowed amount for the service. (For example, in an 80/20 policy, the client would pay 20% of the allowed amount.)
          - Coinsurance begins only after client has met deductible.</t>
  </si>
  <si>
    <r>
      <t xml:space="preserve">Amount provider expects to receive for </t>
    </r>
    <r>
      <rPr>
        <sz val="10"/>
        <rFont val="Calibri"/>
        <family val="2"/>
        <scheme val="minor"/>
      </rPr>
      <t>TPP</t>
    </r>
    <r>
      <rPr>
        <sz val="10"/>
        <color rgb="FF000000"/>
        <rFont val="Calibri"/>
        <family val="2"/>
        <scheme val="minor"/>
      </rPr>
      <t xml:space="preserve"> covered services, comprised of a combination of </t>
    </r>
    <r>
      <rPr>
        <sz val="10"/>
        <rFont val="Calibri"/>
        <family val="2"/>
        <scheme val="minor"/>
      </rPr>
      <t>TPP</t>
    </r>
    <r>
      <rPr>
        <sz val="10"/>
        <color rgb="FF000000"/>
        <rFont val="Calibri"/>
        <family val="2"/>
        <scheme val="minor"/>
      </rPr>
      <t xml:space="preserve"> and client payment (deductible, copay, and/or co-insurance) amounts. </t>
    </r>
    <r>
      <rPr>
        <sz val="10"/>
        <rFont val="Calibri"/>
        <family val="2"/>
        <scheme val="minor"/>
      </rPr>
      <t>Amount provider actually receives may be less,</t>
    </r>
    <r>
      <rPr>
        <sz val="10"/>
        <color rgb="FFFF0000"/>
        <rFont val="Calibri"/>
        <family val="2"/>
        <scheme val="minor"/>
      </rPr>
      <t xml:space="preserve"> </t>
    </r>
    <r>
      <rPr>
        <sz val="10"/>
        <color rgb="FF000000"/>
        <rFont val="Calibri"/>
        <family val="2"/>
        <scheme val="minor"/>
      </rPr>
      <t>depending on</t>
    </r>
    <r>
      <rPr>
        <sz val="10"/>
        <rFont val="Calibri"/>
        <family val="2"/>
        <scheme val="minor"/>
      </rPr>
      <t xml:space="preserve"> sliding scale discount (</t>
    </r>
    <r>
      <rPr>
        <sz val="10"/>
        <color rgb="FF000000"/>
        <rFont val="Calibri"/>
        <family val="2"/>
        <scheme val="minor"/>
      </rPr>
      <t>client's family size and income</t>
    </r>
    <r>
      <rPr>
        <sz val="10"/>
        <rFont val="Calibri"/>
        <family val="2"/>
        <scheme val="minor"/>
      </rPr>
      <t>)</t>
    </r>
    <r>
      <rPr>
        <sz val="10"/>
        <color rgb="FF000000"/>
        <rFont val="Calibri"/>
        <family val="2"/>
        <scheme val="minor"/>
      </rPr>
      <t xml:space="preserve">.
        </t>
    </r>
  </si>
  <si>
    <t>Billing client for the difference between insurance allowed amount and full charge. This is not permitted if you are contracted with the client's TPP.  You can bill for this amount if you do not contract with the client's insurance.</t>
  </si>
  <si>
    <t>Amount insurance policyholder pays (usually monthly) for insurance coverage. This is separate from the amount that an individual pays for services.</t>
  </si>
  <si>
    <t>For clients with TPP coverage, this is the MOST they may pay during an insurance coverage period for their share of cost of covered services. This includes copays + deductible + coinsurance, but NOT services that the client's insurance does NOT cover. The cost of non-covered services are 100% the responsiblity of the client.</t>
  </si>
  <si>
    <t>Insurance plan that does not have to meet all the requirements of the ACA. If premiums or coverage changed significantly since ACA went into effect, it is NOT a grandfathered plan.
By 2014, grandfathered plans must comply with some, but not all, ACA requirements.</t>
  </si>
  <si>
    <r>
      <t>Grandfathered plans</t>
    </r>
    <r>
      <rPr>
        <sz val="10"/>
        <color rgb="FF000000"/>
        <rFont val="Calibri"/>
        <family val="2"/>
      </rPr>
      <t>—</t>
    </r>
    <r>
      <rPr>
        <sz val="10"/>
        <color rgb="FF000000"/>
        <rFont val="Calibri"/>
        <family val="2"/>
        <scheme val="minor"/>
      </rPr>
      <t>significant changes</t>
    </r>
  </si>
  <si>
    <t>Any changes to coinsurance percentages; higher than medical cost inflation changes to copays; new group policies/certificates/contracts are not grandfathered (renewed ones may be).</t>
  </si>
  <si>
    <r>
      <t>Grandfathered plans</t>
    </r>
    <r>
      <rPr>
        <sz val="10"/>
        <color rgb="FF000000"/>
        <rFont val="Calibri"/>
        <family val="2"/>
      </rPr>
      <t>—</t>
    </r>
    <r>
      <rPr>
        <sz val="10"/>
        <color rgb="FF000000"/>
        <rFont val="Calibri"/>
        <family val="2"/>
        <scheme val="minor"/>
      </rPr>
      <t>as of January 2014</t>
    </r>
  </si>
  <si>
    <t>Must comply with some, but not all ACA requirements. Must comply with prohibitions for preexisting condition discrimination (for group, but not individual plans), excessive waiting periods, and recessions (voiding contracts). Must comply with extending dependent coverage to age 26, standardized definitions, and uniform EOBs.</t>
  </si>
  <si>
    <t>*For other services, TPP calculates what a client pays based on contracted amount minus client's responsibility (copay, remaining deductible, coinsurance as applicable).</t>
  </si>
  <si>
    <t>2. Client must never pay more than their insurance policy requires (deductible, copay, and/or coinsurance amounts).</t>
  </si>
  <si>
    <t>Insurance contracted amount minus copay and remaining deductible</t>
  </si>
  <si>
    <t>B +
copay + remaining deductible</t>
  </si>
  <si>
    <t>Guidance on Calculator</t>
  </si>
  <si>
    <t xml:space="preserve">Charging Third-party payer (TPP) Clients for Client Responsibility Amounts
</t>
  </si>
  <si>
    <t>3. Client + insurance payments can never be more than your contracted amount with the third-party payer</t>
  </si>
  <si>
    <r>
      <rPr>
        <sz val="9"/>
        <color rgb="FF000000"/>
        <rFont val="Calibri"/>
        <family val="2"/>
      </rPr>
      <t>↑</t>
    </r>
    <r>
      <rPr>
        <sz val="9"/>
        <color rgb="FF000000"/>
        <rFont val="Arial"/>
        <family val="2"/>
      </rPr>
      <t xml:space="preserve">
</t>
    </r>
    <r>
      <rPr>
        <sz val="9"/>
        <color rgb="FF000000"/>
        <rFont val="Calibri"/>
        <family val="2"/>
        <scheme val="minor"/>
      </rPr>
      <t>If this is more than insurance contracted amount, client is responsible for insurance contracted amount.</t>
    </r>
  </si>
  <si>
    <r>
      <rPr>
        <sz val="9"/>
        <color rgb="FF000000"/>
        <rFont val="Calibri"/>
        <family val="2"/>
      </rPr>
      <t>↑</t>
    </r>
    <r>
      <rPr>
        <sz val="9"/>
        <color rgb="FF000000"/>
        <rFont val="Arial"/>
        <family val="2"/>
      </rPr>
      <t xml:space="preserve">
</t>
    </r>
    <r>
      <rPr>
        <sz val="9"/>
        <color rgb="FF000000"/>
        <rFont val="Calibri"/>
        <family val="2"/>
        <scheme val="minor"/>
      </rPr>
      <t>This is the amount the coinsurance % is applied to.</t>
    </r>
  </si>
  <si>
    <r>
      <t xml:space="preserve">Client is charged the </t>
    </r>
    <r>
      <rPr>
        <b/>
        <sz val="11"/>
        <rFont val="Calibri"/>
        <family val="2"/>
        <scheme val="minor"/>
      </rPr>
      <t>LEAST</t>
    </r>
    <r>
      <rPr>
        <sz val="11"/>
        <rFont val="Calibri"/>
        <family val="2"/>
        <scheme val="minor"/>
      </rPr>
      <t xml:space="preserve"> of these amounts</t>
    </r>
  </si>
  <si>
    <r>
      <t xml:space="preserve">Insurance Policy Client Responsibility Amounts
</t>
    </r>
    <r>
      <rPr>
        <sz val="11"/>
        <rFont val="Calibri"/>
        <family val="2"/>
        <scheme val="minor"/>
      </rPr>
      <t>(copay, deductible, coinsurance)</t>
    </r>
  </si>
  <si>
    <r>
      <t xml:space="preserve">Client Needs Billing Confidentiality </t>
    </r>
    <r>
      <rPr>
        <sz val="11"/>
        <color theme="1"/>
        <rFont val="Calibri"/>
        <family val="2"/>
        <scheme val="minor"/>
      </rPr>
      <t>that cannot be guaranteed if insurance is billed</t>
    </r>
  </si>
  <si>
    <r>
      <t xml:space="preserve">Copay
</t>
    </r>
    <r>
      <rPr>
        <sz val="11"/>
        <color theme="1"/>
        <rFont val="Calibri"/>
        <family val="2"/>
        <scheme val="minor"/>
      </rPr>
      <t xml:space="preserve">zero for Medicaid, typically does NOT count toward deductible </t>
    </r>
  </si>
  <si>
    <t xml:space="preserve">
</t>
  </si>
  <si>
    <t xml:space="preserve">Provider Write-off
(bad debt) </t>
  </si>
  <si>
    <t>Provider Write-off (contractual adjustment)</t>
  </si>
  <si>
    <t xml:space="preserve">                                                              Instructions on How to Use Client Fees Calculator </t>
  </si>
  <si>
    <t>Coinsurance amount =
A x coinsurance %</t>
  </si>
  <si>
    <r>
      <t>This calculator was designed to s</t>
    </r>
    <r>
      <rPr>
        <sz val="11"/>
        <rFont val="Calibri"/>
        <family val="2"/>
        <scheme val="minor"/>
      </rPr>
      <t>upport training of network sites when collecting third-party payer related fees from clients with insurance. It is intended for use by Title X grantees and/or subrecipients or service sites. To be most effective, a financial or program manager must ensure that grantee sliding fee discount schedule (SFDS) is</t>
    </r>
    <r>
      <rPr>
        <sz val="11"/>
        <color rgb="FF000000"/>
        <rFont val="Calibri"/>
        <family val="2"/>
        <scheme val="minor"/>
      </rPr>
      <t xml:space="preserve"> updated in the workbook. The formulas are not locked. As users update the full </t>
    </r>
    <r>
      <rPr>
        <sz val="11"/>
        <rFont val="Calibri"/>
        <family val="2"/>
        <scheme val="minor"/>
      </rPr>
      <t xml:space="preserve">fee (or charge) and client discount columns (on the left), the remaining columns will adjust. 
</t>
    </r>
    <r>
      <rPr>
        <sz val="11"/>
        <color rgb="FF000000"/>
        <rFont val="Calibri"/>
        <family val="2"/>
        <scheme val="minor"/>
      </rPr>
      <t xml:space="preserve">
The calculator is most useful when integrated into existing monitoring and managing fee collections processes at a time interval that has already been determined at the grantee agency (i.e., monthly, quarterly, annually). 
The calculator can also be used by Title X site staff (financial or accounting) to collect client fees accurately. </t>
    </r>
  </si>
  <si>
    <t>Full Fee (or Charge)</t>
  </si>
  <si>
    <r>
      <t xml:space="preserve">Client Discount 
</t>
    </r>
    <r>
      <rPr>
        <sz val="11"/>
        <color theme="1"/>
        <rFont val="Calibri"/>
        <family val="2"/>
        <scheme val="minor"/>
      </rPr>
      <t>based on full fee (charge) and SFDS</t>
    </r>
  </si>
  <si>
    <t>Full Charge Minus Discount Based on SFDS</t>
  </si>
  <si>
    <t xml:space="preserve">1. Client must never pay more than they would on the sliding fee discount schedule (SFDS) </t>
  </si>
  <si>
    <t>Clients who do not have third party payer (TPP) (insurance) coverage or who cannot use that coverage due to billing confidentiality concerns.
They are responsible for paying the the full charge minus any discount based on the sliding fee discount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</si>
</sst>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_);[Red]\(&quot;$&quot;#,##0\)"/>
    <numFmt numFmtId="44" formatCode="_(&quot;$&quot;* #,##0.00_);_(&quot;$&quot;* \(#,##0.00\);_(&quot;$&quot;* &quot;-&quot;??_);_(@_)"/>
    <numFmt numFmtId="43" formatCode="_(* #,##0.00_);_(* \(#,##0.00\);_(* &quot;-&quot;??_);_(@_)"/>
    <numFmt numFmtId="164" formatCode="&quot;$&quot;#,##0"/>
    <numFmt numFmtId="165" formatCode="0.0%"/>
    <numFmt numFmtId="166" formatCode="0."/>
  </numFmts>
  <fonts count="47"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10"/>
      <color rgb="FF000000"/>
      <name val="Arial"/>
      <family val="2"/>
    </font>
    <font>
      <b/>
      <sz val="11"/>
      <color theme="0"/>
      <name val="Calibri"/>
      <family val="2"/>
      <scheme val="minor"/>
    </font>
    <font>
      <sz val="10"/>
      <color rgb="FF000000"/>
      <name val="Calibri"/>
      <family val="2"/>
      <scheme val="minor"/>
    </font>
    <font>
      <b/>
      <sz val="12"/>
      <color theme="0"/>
      <name val="Calibri"/>
      <family val="2"/>
      <scheme val="minor"/>
    </font>
    <font>
      <sz val="10"/>
      <color rgb="FF000000"/>
      <name val="Arial"/>
      <family val="2"/>
    </font>
    <font>
      <sz val="10"/>
      <name val="Arial"/>
      <family val="2"/>
    </font>
    <font>
      <b/>
      <sz val="10"/>
      <color rgb="FF000000"/>
      <name val="Arial"/>
      <family val="2"/>
    </font>
    <font>
      <b/>
      <sz val="10"/>
      <name val="Calibri"/>
      <family val="2"/>
      <scheme val="minor"/>
    </font>
    <font>
      <u/>
      <sz val="10"/>
      <name val="Calibri"/>
      <family val="2"/>
      <scheme val="minor"/>
    </font>
    <font>
      <sz val="10"/>
      <name val="Calibri"/>
      <family val="2"/>
      <scheme val="minor"/>
    </font>
    <font>
      <b/>
      <sz val="14"/>
      <color theme="6"/>
      <name val="Calibri"/>
      <family val="2"/>
      <scheme val="minor"/>
    </font>
    <font>
      <b/>
      <sz val="10"/>
      <color rgb="FF000000"/>
      <name val="Calibri"/>
      <family val="2"/>
      <scheme val="minor"/>
    </font>
    <font>
      <b/>
      <sz val="10"/>
      <color theme="0"/>
      <name val="Calibri"/>
      <family val="2"/>
      <scheme val="minor"/>
    </font>
    <font>
      <b/>
      <sz val="11"/>
      <name val="Calibri"/>
      <family val="2"/>
      <scheme val="minor"/>
    </font>
    <font>
      <sz val="11"/>
      <name val="Calibri"/>
      <family val="2"/>
      <scheme val="minor"/>
    </font>
    <font>
      <b/>
      <sz val="11"/>
      <color theme="1"/>
      <name val="Calibri"/>
      <family val="2"/>
      <scheme val="minor"/>
    </font>
    <font>
      <sz val="9"/>
      <color theme="1"/>
      <name val="Calibri"/>
      <family val="2"/>
      <scheme val="minor"/>
    </font>
    <font>
      <sz val="10"/>
      <color theme="0" tint="-0.34998626667073579"/>
      <name val="Calibri"/>
      <family val="2"/>
      <scheme val="minor"/>
    </font>
    <font>
      <b/>
      <sz val="14"/>
      <color rgb="FFFF0000"/>
      <name val="Calibri"/>
      <family val="2"/>
      <scheme val="minor"/>
    </font>
    <font>
      <sz val="9"/>
      <color rgb="FF000000"/>
      <name val="Arial"/>
      <family val="2"/>
    </font>
    <font>
      <sz val="12"/>
      <color theme="1"/>
      <name val="Calibri"/>
      <family val="2"/>
      <scheme val="minor"/>
    </font>
    <font>
      <b/>
      <sz val="14"/>
      <color theme="1"/>
      <name val="Calibri"/>
      <family val="2"/>
      <scheme val="minor"/>
    </font>
    <font>
      <sz val="9"/>
      <color rgb="FF000000"/>
      <name val="Calibri"/>
      <family val="2"/>
    </font>
    <font>
      <sz val="8"/>
      <color rgb="FFFF0000"/>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11"/>
      <color rgb="FF1F497D"/>
      <name val="Calibri"/>
      <family val="2"/>
    </font>
    <font>
      <sz val="11"/>
      <name val="Calibri"/>
      <family val="2"/>
    </font>
    <font>
      <sz val="9"/>
      <color rgb="FF000000"/>
      <name val="Calibri"/>
      <family val="2"/>
      <scheme val="minor"/>
    </font>
    <font>
      <sz val="10"/>
      <color rgb="FF000000"/>
      <name val="Calibri"/>
      <family val="2"/>
    </font>
    <font>
      <sz val="10"/>
      <color rgb="FFFF0000"/>
      <name val="Calibri"/>
      <family val="2"/>
      <scheme val="minor"/>
    </font>
    <font>
      <sz val="10"/>
      <color theme="4"/>
      <name val="Calibri"/>
      <family val="2"/>
      <scheme val="minor"/>
    </font>
    <font>
      <sz val="11"/>
      <color rgb="FF000000"/>
      <name val="Calibri"/>
      <family val="2"/>
      <scheme val="minor"/>
    </font>
  </fonts>
  <fills count="23">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6"/>
        <bgColor indexed="64"/>
      </patternFill>
    </fill>
    <fill>
      <patternFill patternType="solid">
        <fgColor theme="7"/>
        <bgColor indexed="64"/>
      </patternFill>
    </fill>
    <fill>
      <patternFill patternType="solid">
        <fgColor theme="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BFBFBF"/>
        <bgColor indexed="64"/>
      </patternFill>
    </fill>
    <fill>
      <patternFill patternType="solid">
        <fgColor rgb="FFBFC0C1"/>
        <bgColor indexed="64"/>
      </patternFill>
    </fill>
  </fills>
  <borders count="7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diagonal/>
    </border>
    <border>
      <left style="thin">
        <color auto="1"/>
      </left>
      <right style="thin">
        <color auto="1"/>
      </right>
      <top style="thin">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indexed="64"/>
      </top>
      <bottom style="medium">
        <color auto="1"/>
      </bottom>
      <diagonal/>
    </border>
    <border>
      <left/>
      <right style="medium">
        <color auto="1"/>
      </right>
      <top style="thin">
        <color indexed="64"/>
      </top>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medium">
        <color indexed="64"/>
      </left>
      <right style="medium">
        <color auto="1"/>
      </right>
      <top style="hair">
        <color indexed="64"/>
      </top>
      <bottom style="hair">
        <color indexed="64"/>
      </bottom>
      <diagonal/>
    </border>
    <border>
      <left style="medium">
        <color auto="1"/>
      </left>
      <right/>
      <top style="medium">
        <color auto="1"/>
      </top>
      <bottom style="hair">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right style="thin">
        <color indexed="64"/>
      </right>
      <top style="hair">
        <color auto="1"/>
      </top>
      <bottom style="hair">
        <color auto="1"/>
      </bottom>
      <diagonal/>
    </border>
    <border>
      <left style="thin">
        <color auto="1"/>
      </left>
      <right style="thin">
        <color auto="1"/>
      </right>
      <top style="hair">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8">
    <xf numFmtId="0" fontId="0" fillId="0" borderId="0"/>
    <xf numFmtId="9" fontId="12" fillId="0" borderId="0" applyFont="0" applyFill="0" applyBorder="0" applyAlignment="0" applyProtection="0"/>
    <xf numFmtId="0" fontId="13" fillId="0" borderId="0"/>
    <xf numFmtId="44" fontId="17" fillId="0" borderId="0" applyFont="0" applyFill="0" applyBorder="0" applyAlignment="0" applyProtection="0"/>
    <xf numFmtId="0" fontId="18" fillId="0" borderId="0"/>
    <xf numFmtId="0" fontId="11" fillId="0" borderId="0"/>
    <xf numFmtId="9" fontId="11" fillId="0" borderId="0" applyFont="0" applyFill="0" applyBorder="0" applyAlignment="0" applyProtection="0"/>
    <xf numFmtId="43" fontId="11" fillId="0" borderId="0" applyFont="0" applyFill="0" applyBorder="0" applyAlignment="0" applyProtection="0"/>
  </cellStyleXfs>
  <cellXfs count="389">
    <xf numFmtId="0" fontId="0" fillId="0" borderId="0" xfId="0" applyFont="1" applyAlignment="1">
      <alignment wrapText="1"/>
    </xf>
    <xf numFmtId="0" fontId="0" fillId="0" borderId="0" xfId="0" applyFont="1" applyAlignment="1">
      <alignment wrapText="1"/>
    </xf>
    <xf numFmtId="0" fontId="0" fillId="0" borderId="0" xfId="0"/>
    <xf numFmtId="0" fontId="0" fillId="0" borderId="0" xfId="0" applyAlignment="1">
      <alignment wrapText="1"/>
    </xf>
    <xf numFmtId="0" fontId="19" fillId="0" borderId="0" xfId="0" applyFont="1" applyAlignment="1">
      <alignment wrapText="1"/>
    </xf>
    <xf numFmtId="0" fontId="15" fillId="0" borderId="0" xfId="0" applyFont="1"/>
    <xf numFmtId="0" fontId="15" fillId="0" borderId="0" xfId="0" applyFont="1" applyBorder="1"/>
    <xf numFmtId="0" fontId="22" fillId="0" borderId="9" xfId="0" applyFont="1" applyBorder="1"/>
    <xf numFmtId="164" fontId="15" fillId="0" borderId="10" xfId="3" applyNumberFormat="1" applyFont="1" applyBorder="1" applyAlignment="1">
      <alignment horizontal="right" vertical="center"/>
    </xf>
    <xf numFmtId="164" fontId="15" fillId="0" borderId="11" xfId="3" applyNumberFormat="1" applyFont="1" applyBorder="1" applyAlignment="1">
      <alignment horizontal="right" vertical="center"/>
    </xf>
    <xf numFmtId="0" fontId="22" fillId="0" borderId="13" xfId="0" applyFont="1" applyBorder="1"/>
    <xf numFmtId="164" fontId="15" fillId="0" borderId="14" xfId="3" applyNumberFormat="1" applyFont="1" applyBorder="1" applyAlignment="1">
      <alignment horizontal="right" vertical="center"/>
    </xf>
    <xf numFmtId="164" fontId="15" fillId="0" borderId="15" xfId="3" applyNumberFormat="1" applyFont="1" applyBorder="1" applyAlignment="1">
      <alignment horizontal="right" vertical="center"/>
    </xf>
    <xf numFmtId="0" fontId="15" fillId="0" borderId="25" xfId="0" applyFont="1" applyBorder="1"/>
    <xf numFmtId="0" fontId="22" fillId="0" borderId="20" xfId="0" applyFont="1" applyBorder="1"/>
    <xf numFmtId="0" fontId="23" fillId="0" borderId="0" xfId="0" applyFont="1" applyAlignment="1">
      <alignment horizontal="center" vertical="center"/>
    </xf>
    <xf numFmtId="0" fontId="15" fillId="0" borderId="36" xfId="0" applyFont="1" applyBorder="1"/>
    <xf numFmtId="0" fontId="15" fillId="0" borderId="14" xfId="0" applyFont="1" applyBorder="1"/>
    <xf numFmtId="0" fontId="15" fillId="0" borderId="34" xfId="0" applyFont="1" applyBorder="1"/>
    <xf numFmtId="44" fontId="15" fillId="0" borderId="25" xfId="3" applyFont="1" applyBorder="1"/>
    <xf numFmtId="44" fontId="15" fillId="0" borderId="34" xfId="3" applyFont="1" applyBorder="1"/>
    <xf numFmtId="0" fontId="20" fillId="0" borderId="8" xfId="0" applyFont="1" applyBorder="1" applyAlignment="1">
      <alignment horizontal="left" wrapText="1"/>
    </xf>
    <xf numFmtId="0" fontId="22" fillId="0" borderId="39" xfId="0" applyFont="1" applyBorder="1"/>
    <xf numFmtId="0" fontId="22" fillId="0" borderId="16" xfId="0" applyFont="1" applyBorder="1"/>
    <xf numFmtId="0" fontId="15" fillId="0" borderId="17" xfId="0" applyFont="1" applyBorder="1"/>
    <xf numFmtId="0" fontId="12" fillId="0" borderId="0" xfId="0" applyFont="1"/>
    <xf numFmtId="0" fontId="15" fillId="0" borderId="0" xfId="0" applyFont="1" applyFill="1"/>
    <xf numFmtId="0" fontId="15" fillId="0" borderId="0" xfId="0" applyFont="1" applyFill="1" applyBorder="1"/>
    <xf numFmtId="0" fontId="15" fillId="0" borderId="0" xfId="0" applyFont="1" applyFill="1" applyBorder="1" applyAlignment="1">
      <alignment wrapText="1"/>
    </xf>
    <xf numFmtId="0" fontId="15" fillId="0" borderId="13" xfId="0" applyFont="1" applyFill="1" applyBorder="1"/>
    <xf numFmtId="0" fontId="15" fillId="0" borderId="29" xfId="0" applyFont="1" applyFill="1" applyBorder="1"/>
    <xf numFmtId="164" fontId="15" fillId="0" borderId="0" xfId="0" applyNumberFormat="1" applyFont="1" applyFill="1" applyBorder="1"/>
    <xf numFmtId="165" fontId="15" fillId="0" borderId="0" xfId="0" applyNumberFormat="1" applyFont="1" applyFill="1" applyBorder="1"/>
    <xf numFmtId="1" fontId="15" fillId="0" borderId="0" xfId="0" applyNumberFormat="1" applyFont="1" applyFill="1" applyBorder="1"/>
    <xf numFmtId="165" fontId="15" fillId="0" borderId="0" xfId="1" applyNumberFormat="1" applyFont="1" applyFill="1" applyBorder="1"/>
    <xf numFmtId="165" fontId="15" fillId="0" borderId="0" xfId="0" applyNumberFormat="1" applyFont="1" applyFill="1" applyBorder="1" applyAlignment="1">
      <alignment horizontal="right"/>
    </xf>
    <xf numFmtId="0" fontId="22" fillId="0" borderId="0" xfId="0" applyFont="1" applyFill="1" applyBorder="1"/>
    <xf numFmtId="1" fontId="21" fillId="0" borderId="0" xfId="0" applyNumberFormat="1" applyFont="1" applyFill="1" applyBorder="1"/>
    <xf numFmtId="165" fontId="21" fillId="0" borderId="0" xfId="1" applyNumberFormat="1" applyFont="1" applyFill="1" applyBorder="1"/>
    <xf numFmtId="164" fontId="21" fillId="0" borderId="0" xfId="0" applyNumberFormat="1" applyFont="1" applyFill="1" applyBorder="1"/>
    <xf numFmtId="1" fontId="15" fillId="0" borderId="0" xfId="0" applyNumberFormat="1" applyFont="1" applyFill="1" applyBorder="1" applyAlignment="1">
      <alignment horizontal="right"/>
    </xf>
    <xf numFmtId="165" fontId="15" fillId="0" borderId="0" xfId="1" applyNumberFormat="1" applyFont="1" applyFill="1" applyBorder="1" applyAlignment="1">
      <alignment horizontal="right"/>
    </xf>
    <xf numFmtId="164" fontId="15" fillId="0" borderId="0" xfId="0" applyNumberFormat="1" applyFont="1" applyFill="1" applyBorder="1" applyAlignment="1">
      <alignment horizontal="right"/>
    </xf>
    <xf numFmtId="1" fontId="21" fillId="0" borderId="0" xfId="0" applyNumberFormat="1" applyFont="1" applyFill="1" applyBorder="1" applyAlignment="1">
      <alignment horizontal="right"/>
    </xf>
    <xf numFmtId="165" fontId="21" fillId="0" borderId="0" xfId="1" applyNumberFormat="1" applyFont="1" applyFill="1" applyBorder="1" applyAlignment="1">
      <alignment horizontal="right"/>
    </xf>
    <xf numFmtId="164" fontId="21" fillId="0" borderId="0" xfId="0" applyNumberFormat="1" applyFont="1" applyFill="1" applyBorder="1" applyAlignment="1">
      <alignment horizontal="right"/>
    </xf>
    <xf numFmtId="0" fontId="20" fillId="0" borderId="3"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5" xfId="0" applyFont="1" applyFill="1" applyBorder="1" applyAlignment="1">
      <alignment horizontal="center" vertical="center"/>
    </xf>
    <xf numFmtId="0" fontId="22" fillId="0" borderId="0" xfId="0" applyFont="1" applyFill="1" applyBorder="1" applyAlignment="1">
      <alignment horizontal="left" vertical="top" wrapText="1"/>
    </xf>
    <xf numFmtId="0" fontId="23" fillId="0" borderId="0" xfId="0" applyFont="1" applyBorder="1" applyAlignment="1">
      <alignment horizontal="center" vertical="center"/>
    </xf>
    <xf numFmtId="0" fontId="15" fillId="0" borderId="0" xfId="0" applyFont="1" applyBorder="1" applyAlignment="1">
      <alignment horizontal="center" vertical="center"/>
    </xf>
    <xf numFmtId="0" fontId="15" fillId="0" borderId="5" xfId="0" applyFont="1" applyFill="1" applyBorder="1"/>
    <xf numFmtId="0" fontId="15" fillId="0" borderId="5" xfId="0" applyFont="1" applyBorder="1"/>
    <xf numFmtId="0" fontId="15" fillId="0" borderId="0" xfId="0" applyFont="1" applyAlignment="1">
      <alignment wrapText="1"/>
    </xf>
    <xf numFmtId="0" fontId="15" fillId="3" borderId="14" xfId="0" applyFont="1" applyFill="1" applyBorder="1" applyAlignment="1">
      <alignment wrapText="1"/>
    </xf>
    <xf numFmtId="0" fontId="22" fillId="2" borderId="14" xfId="0" applyFont="1" applyFill="1" applyBorder="1" applyAlignment="1">
      <alignment wrapText="1"/>
    </xf>
    <xf numFmtId="0" fontId="22" fillId="10" borderId="40" xfId="0" applyFont="1" applyFill="1" applyBorder="1" applyAlignment="1">
      <alignment horizontal="center" vertical="center" wrapText="1"/>
    </xf>
    <xf numFmtId="0" fontId="22" fillId="10" borderId="41"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20" fillId="6" borderId="44" xfId="0" applyFont="1" applyFill="1" applyBorder="1" applyAlignment="1">
      <alignment horizontal="center"/>
    </xf>
    <xf numFmtId="0" fontId="15" fillId="0" borderId="23" xfId="0" applyFont="1" applyBorder="1"/>
    <xf numFmtId="0" fontId="15" fillId="0" borderId="22" xfId="0" applyFont="1" applyBorder="1" applyAlignment="1">
      <alignment horizontal="right"/>
    </xf>
    <xf numFmtId="0" fontId="15" fillId="2" borderId="9" xfId="0" applyFont="1" applyFill="1" applyBorder="1"/>
    <xf numFmtId="0" fontId="22" fillId="2" borderId="13" xfId="0" applyFont="1" applyFill="1" applyBorder="1"/>
    <xf numFmtId="0" fontId="27" fillId="0" borderId="0" xfId="0" applyFont="1" applyBorder="1" applyAlignment="1">
      <alignment horizontal="left" vertical="top" wrapText="1"/>
    </xf>
    <xf numFmtId="0" fontId="0" fillId="0" borderId="0" xfId="0" applyFont="1" applyAlignment="1"/>
    <xf numFmtId="0" fontId="12" fillId="0" borderId="0" xfId="0" applyFont="1" applyAlignment="1"/>
    <xf numFmtId="0" fontId="11" fillId="0" borderId="0" xfId="5"/>
    <xf numFmtId="0" fontId="11" fillId="0" borderId="0" xfId="5" applyAlignment="1">
      <alignment horizontal="center"/>
    </xf>
    <xf numFmtId="0" fontId="11" fillId="0" borderId="0" xfId="5" applyFill="1"/>
    <xf numFmtId="40" fontId="11" fillId="0" borderId="0" xfId="5" applyNumberFormat="1"/>
    <xf numFmtId="0" fontId="28" fillId="0" borderId="0" xfId="5" applyFont="1" applyAlignment="1">
      <alignment wrapText="1"/>
    </xf>
    <xf numFmtId="0" fontId="28" fillId="0" borderId="0" xfId="5" applyFont="1" applyAlignment="1">
      <alignment horizontal="center" wrapText="1"/>
    </xf>
    <xf numFmtId="166" fontId="11" fillId="0" borderId="0" xfId="5" applyNumberFormat="1" applyFill="1"/>
    <xf numFmtId="38" fontId="15" fillId="0" borderId="10" xfId="0" applyNumberFormat="1" applyFont="1" applyFill="1" applyBorder="1" applyAlignment="1">
      <alignment horizontal="right" vertical="center"/>
    </xf>
    <xf numFmtId="38" fontId="15" fillId="0" borderId="14" xfId="0" applyNumberFormat="1" applyFont="1" applyFill="1" applyBorder="1" applyAlignment="1">
      <alignment horizontal="right" vertical="center"/>
    </xf>
    <xf numFmtId="6" fontId="15" fillId="0" borderId="10" xfId="0" applyNumberFormat="1" applyFont="1" applyFill="1" applyBorder="1" applyAlignment="1">
      <alignment horizontal="right" vertical="center"/>
    </xf>
    <xf numFmtId="6" fontId="15" fillId="0" borderId="14" xfId="0" applyNumberFormat="1" applyFont="1" applyFill="1" applyBorder="1" applyAlignment="1">
      <alignment horizontal="right" vertical="center"/>
    </xf>
    <xf numFmtId="0" fontId="0" fillId="0" borderId="0" xfId="0" applyFill="1" applyBorder="1"/>
    <xf numFmtId="0" fontId="23" fillId="0" borderId="0" xfId="0" applyFont="1" applyAlignment="1">
      <alignment vertical="center" wrapText="1"/>
    </xf>
    <xf numFmtId="40" fontId="15" fillId="0" borderId="30" xfId="0" applyNumberFormat="1" applyFont="1" applyBorder="1" applyAlignment="1">
      <alignment wrapText="1"/>
    </xf>
    <xf numFmtId="40" fontId="15" fillId="4" borderId="30" xfId="0" applyNumberFormat="1" applyFont="1" applyFill="1" applyBorder="1" applyAlignment="1">
      <alignment wrapText="1"/>
    </xf>
    <xf numFmtId="40" fontId="15" fillId="4" borderId="15" xfId="0" applyNumberFormat="1" applyFont="1" applyFill="1" applyBorder="1" applyAlignment="1">
      <alignment wrapText="1"/>
    </xf>
    <xf numFmtId="38" fontId="15" fillId="0" borderId="0" xfId="0" applyNumberFormat="1" applyFont="1"/>
    <xf numFmtId="0" fontId="30" fillId="0" borderId="0" xfId="0" applyFont="1" applyBorder="1" applyAlignment="1">
      <alignment horizontal="right"/>
    </xf>
    <xf numFmtId="1" fontId="30" fillId="0" borderId="0" xfId="0" applyNumberFormat="1" applyFont="1" applyBorder="1" applyAlignment="1">
      <alignment horizontal="right"/>
    </xf>
    <xf numFmtId="1" fontId="22" fillId="10" borderId="10" xfId="0" applyNumberFormat="1" applyFont="1" applyFill="1" applyBorder="1" applyAlignment="1" applyProtection="1">
      <alignment horizontal="right" vertical="center"/>
      <protection hidden="1"/>
    </xf>
    <xf numFmtId="165" fontId="15" fillId="10" borderId="11" xfId="1" applyNumberFormat="1" applyFont="1" applyFill="1" applyBorder="1" applyAlignment="1">
      <alignment horizontal="right" vertical="center"/>
    </xf>
    <xf numFmtId="1" fontId="22" fillId="10" borderId="14" xfId="0" applyNumberFormat="1" applyFont="1" applyFill="1" applyBorder="1" applyAlignment="1" applyProtection="1">
      <alignment horizontal="right" vertical="center"/>
      <protection hidden="1"/>
    </xf>
    <xf numFmtId="165" fontId="15" fillId="10" borderId="15" xfId="1" applyNumberFormat="1" applyFont="1" applyFill="1" applyBorder="1" applyAlignment="1">
      <alignment horizontal="right" vertical="center"/>
    </xf>
    <xf numFmtId="1" fontId="22" fillId="10" borderId="17" xfId="0" applyNumberFormat="1" applyFont="1" applyFill="1" applyBorder="1" applyAlignment="1" applyProtection="1">
      <alignment horizontal="right" vertical="center"/>
      <protection hidden="1"/>
    </xf>
    <xf numFmtId="165" fontId="15" fillId="10" borderId="18" xfId="1" applyNumberFormat="1" applyFont="1" applyFill="1" applyBorder="1" applyAlignment="1">
      <alignment horizontal="right" vertical="center"/>
    </xf>
    <xf numFmtId="164" fontId="15" fillId="10" borderId="10" xfId="0" applyNumberFormat="1" applyFont="1" applyFill="1" applyBorder="1" applyAlignment="1">
      <alignment horizontal="right"/>
    </xf>
    <xf numFmtId="164" fontId="15" fillId="10" borderId="14" xfId="0" applyNumberFormat="1" applyFont="1" applyFill="1" applyBorder="1" applyAlignment="1">
      <alignment horizontal="right"/>
    </xf>
    <xf numFmtId="164" fontId="15" fillId="10" borderId="17" xfId="0" applyNumberFormat="1" applyFont="1" applyFill="1" applyBorder="1" applyAlignment="1">
      <alignment horizontal="right"/>
    </xf>
    <xf numFmtId="38" fontId="15" fillId="10" borderId="40" xfId="0" applyNumberFormat="1" applyFont="1" applyFill="1" applyBorder="1" applyAlignment="1">
      <alignment horizontal="right" vertical="center"/>
    </xf>
    <xf numFmtId="165" fontId="15" fillId="10" borderId="38" xfId="1" applyNumberFormat="1" applyFont="1" applyFill="1" applyBorder="1" applyAlignment="1">
      <alignment horizontal="right" vertical="center"/>
    </xf>
    <xf numFmtId="165" fontId="15" fillId="10" borderId="41" xfId="1" applyNumberFormat="1" applyFont="1" applyFill="1" applyBorder="1" applyAlignment="1">
      <alignment horizontal="right" vertical="center"/>
    </xf>
    <xf numFmtId="6" fontId="15" fillId="10" borderId="40" xfId="0" applyNumberFormat="1" applyFont="1" applyFill="1" applyBorder="1" applyAlignment="1">
      <alignment horizontal="right" vertical="center"/>
    </xf>
    <xf numFmtId="165" fontId="15" fillId="10" borderId="11" xfId="0" applyNumberFormat="1" applyFont="1" applyFill="1" applyBorder="1" applyAlignment="1">
      <alignment horizontal="right" vertical="center"/>
    </xf>
    <xf numFmtId="165" fontId="15" fillId="10" borderId="15" xfId="0" applyNumberFormat="1" applyFont="1" applyFill="1" applyBorder="1" applyAlignment="1">
      <alignment horizontal="right" vertical="center"/>
    </xf>
    <xf numFmtId="165" fontId="15" fillId="10" borderId="38" xfId="0" applyNumberFormat="1" applyFont="1" applyFill="1" applyBorder="1" applyAlignment="1">
      <alignment horizontal="right" vertical="center"/>
    </xf>
    <xf numFmtId="165" fontId="15" fillId="10" borderId="41" xfId="0" applyNumberFormat="1" applyFont="1" applyFill="1" applyBorder="1" applyAlignment="1">
      <alignment horizontal="right" vertical="center"/>
    </xf>
    <xf numFmtId="0" fontId="22" fillId="19" borderId="40" xfId="0" applyFont="1" applyFill="1" applyBorder="1" applyAlignment="1">
      <alignment horizontal="center" vertical="center" wrapText="1"/>
    </xf>
    <xf numFmtId="0" fontId="22" fillId="19" borderId="41" xfId="0" applyFont="1" applyFill="1" applyBorder="1" applyAlignment="1">
      <alignment horizontal="center" vertical="center" wrapText="1"/>
    </xf>
    <xf numFmtId="0" fontId="22" fillId="10" borderId="33" xfId="0" applyFont="1" applyFill="1" applyBorder="1"/>
    <xf numFmtId="0" fontId="22" fillId="10" borderId="20" xfId="0" applyFont="1" applyFill="1" applyBorder="1"/>
    <xf numFmtId="0" fontId="22" fillId="10" borderId="43" xfId="0" applyFont="1" applyFill="1" applyBorder="1"/>
    <xf numFmtId="38" fontId="15" fillId="4" borderId="30" xfId="0" applyNumberFormat="1" applyFont="1" applyFill="1" applyBorder="1" applyAlignment="1">
      <alignment wrapText="1"/>
    </xf>
    <xf numFmtId="40" fontId="15" fillId="0" borderId="0" xfId="0" applyNumberFormat="1" applyFont="1" applyAlignment="1">
      <alignment wrapText="1"/>
    </xf>
    <xf numFmtId="40" fontId="25" fillId="3" borderId="30" xfId="0" applyNumberFormat="1" applyFont="1" applyFill="1" applyBorder="1" applyAlignment="1">
      <alignment horizontal="center" vertical="center" wrapText="1"/>
    </xf>
    <xf numFmtId="40" fontId="0" fillId="0" borderId="0" xfId="0" applyNumberFormat="1" applyFont="1" applyAlignment="1">
      <alignment wrapText="1"/>
    </xf>
    <xf numFmtId="40" fontId="25" fillId="3" borderId="15" xfId="0" applyNumberFormat="1" applyFont="1" applyFill="1" applyBorder="1" applyAlignment="1">
      <alignment horizontal="center" vertical="center" wrapText="1"/>
    </xf>
    <xf numFmtId="38" fontId="15" fillId="0" borderId="0" xfId="0" applyNumberFormat="1" applyFont="1" applyAlignment="1">
      <alignment wrapText="1"/>
    </xf>
    <xf numFmtId="38" fontId="25" fillId="3" borderId="30" xfId="0" applyNumberFormat="1" applyFont="1" applyFill="1" applyBorder="1" applyAlignment="1">
      <alignment horizontal="center" vertical="center" wrapText="1"/>
    </xf>
    <xf numFmtId="38" fontId="0" fillId="0" borderId="0" xfId="0" applyNumberFormat="1" applyFont="1" applyAlignment="1">
      <alignment wrapText="1"/>
    </xf>
    <xf numFmtId="165" fontId="15" fillId="8" borderId="12" xfId="1" applyNumberFormat="1" applyFont="1" applyFill="1" applyBorder="1" applyAlignment="1">
      <alignment horizontal="right" vertical="center"/>
    </xf>
    <xf numFmtId="0" fontId="22" fillId="18" borderId="8" xfId="0" applyFont="1" applyFill="1" applyBorder="1" applyAlignment="1">
      <alignment horizontal="center" vertical="center" wrapText="1"/>
    </xf>
    <xf numFmtId="0" fontId="22" fillId="18" borderId="7" xfId="0" applyFont="1" applyFill="1" applyBorder="1" applyAlignment="1">
      <alignment horizontal="center" vertical="center" wrapText="1"/>
    </xf>
    <xf numFmtId="0" fontId="22" fillId="18" borderId="8" xfId="0" applyFont="1" applyFill="1" applyBorder="1" applyAlignment="1">
      <alignment horizontal="center" vertical="center"/>
    </xf>
    <xf numFmtId="0" fontId="23" fillId="0" borderId="0" xfId="0" applyFont="1" applyBorder="1" applyAlignment="1">
      <alignment vertical="center"/>
    </xf>
    <xf numFmtId="0" fontId="22" fillId="0" borderId="0" xfId="0" applyFont="1" applyFill="1" applyBorder="1" applyAlignment="1">
      <alignment vertical="center" wrapText="1"/>
    </xf>
    <xf numFmtId="0" fontId="14" fillId="13" borderId="3" xfId="0" applyFont="1" applyFill="1" applyBorder="1" applyAlignment="1">
      <alignment wrapText="1"/>
    </xf>
    <xf numFmtId="0" fontId="14" fillId="13" borderId="4" xfId="0" applyFont="1" applyFill="1" applyBorder="1" applyAlignment="1">
      <alignment wrapText="1"/>
    </xf>
    <xf numFmtId="0" fontId="14" fillId="13" borderId="24" xfId="0" applyFont="1" applyFill="1" applyBorder="1" applyAlignment="1">
      <alignment wrapText="1"/>
    </xf>
    <xf numFmtId="0" fontId="14" fillId="13" borderId="3" xfId="0" applyFont="1" applyFill="1" applyBorder="1" applyAlignment="1">
      <alignment vertical="center" wrapText="1"/>
    </xf>
    <xf numFmtId="0" fontId="14" fillId="13" borderId="4" xfId="0" applyFont="1" applyFill="1" applyBorder="1" applyAlignment="1">
      <alignment vertical="center" wrapText="1"/>
    </xf>
    <xf numFmtId="0" fontId="14" fillId="13" borderId="24" xfId="0" applyFont="1" applyFill="1" applyBorder="1" applyAlignment="1">
      <alignment vertical="center" wrapText="1"/>
    </xf>
    <xf numFmtId="0" fontId="19" fillId="0" borderId="0" xfId="0" applyFont="1" applyAlignment="1"/>
    <xf numFmtId="0" fontId="20" fillId="0" borderId="6" xfId="0" applyFont="1" applyFill="1" applyBorder="1" applyAlignment="1">
      <alignment wrapText="1"/>
    </xf>
    <xf numFmtId="0" fontId="22" fillId="0" borderId="51" xfId="0" applyFont="1" applyFill="1" applyBorder="1"/>
    <xf numFmtId="0" fontId="15" fillId="0" borderId="52" xfId="0" applyFont="1" applyBorder="1"/>
    <xf numFmtId="44" fontId="15" fillId="0" borderId="52" xfId="3" applyFont="1" applyBorder="1"/>
    <xf numFmtId="0" fontId="0" fillId="0" borderId="50" xfId="0" applyFill="1" applyBorder="1"/>
    <xf numFmtId="0" fontId="15" fillId="0" borderId="55" xfId="0" applyFont="1" applyBorder="1"/>
    <xf numFmtId="0" fontId="15" fillId="0" borderId="56" xfId="0" applyFont="1" applyBorder="1"/>
    <xf numFmtId="44" fontId="15" fillId="0" borderId="47" xfId="3" applyFont="1" applyBorder="1"/>
    <xf numFmtId="44" fontId="15" fillId="0" borderId="56" xfId="3" applyFont="1" applyBorder="1"/>
    <xf numFmtId="0" fontId="22" fillId="0" borderId="50" xfId="0" applyFont="1" applyFill="1" applyBorder="1" applyAlignment="1">
      <alignment wrapText="1"/>
    </xf>
    <xf numFmtId="0" fontId="22" fillId="0" borderId="57" xfId="0" applyFont="1" applyFill="1" applyBorder="1" applyAlignment="1">
      <alignment wrapText="1"/>
    </xf>
    <xf numFmtId="0" fontId="15" fillId="0" borderId="47" xfId="0" applyFont="1" applyBorder="1"/>
    <xf numFmtId="0" fontId="22" fillId="0" borderId="58" xfId="0" applyFont="1" applyFill="1" applyBorder="1" applyAlignment="1">
      <alignment wrapText="1"/>
    </xf>
    <xf numFmtId="0" fontId="15" fillId="0" borderId="59" xfId="0" applyFont="1" applyBorder="1"/>
    <xf numFmtId="0" fontId="15" fillId="0" borderId="60" xfId="0" applyFont="1" applyBorder="1"/>
    <xf numFmtId="44" fontId="15" fillId="0" borderId="59" xfId="3" applyFont="1" applyBorder="1"/>
    <xf numFmtId="44" fontId="15" fillId="0" borderId="60" xfId="3" applyFont="1" applyBorder="1"/>
    <xf numFmtId="9" fontId="15" fillId="16" borderId="54" xfId="1" applyFont="1" applyFill="1" applyBorder="1"/>
    <xf numFmtId="9" fontId="15" fillId="16" borderId="48" xfId="1" applyFont="1" applyFill="1" applyBorder="1"/>
    <xf numFmtId="9" fontId="15" fillId="16" borderId="61" xfId="1" applyFont="1" applyFill="1" applyBorder="1"/>
    <xf numFmtId="0" fontId="22" fillId="18" borderId="25" xfId="0" applyFont="1" applyFill="1" applyBorder="1" applyAlignment="1">
      <alignment horizontal="center" wrapText="1"/>
    </xf>
    <xf numFmtId="0" fontId="22" fillId="18" borderId="34" xfId="0" applyFont="1" applyFill="1" applyBorder="1" applyAlignment="1">
      <alignment horizontal="center" wrapText="1"/>
    </xf>
    <xf numFmtId="0" fontId="22" fillId="18" borderId="34" xfId="0" applyFont="1" applyFill="1" applyBorder="1" applyAlignment="1">
      <alignment horizontal="center" vertical="center" wrapText="1"/>
    </xf>
    <xf numFmtId="0" fontId="22" fillId="18" borderId="35" xfId="0" applyFont="1" applyFill="1" applyBorder="1" applyAlignment="1">
      <alignment horizontal="center" vertical="center" wrapText="1"/>
    </xf>
    <xf numFmtId="0" fontId="22" fillId="18" borderId="35" xfId="0" applyFont="1" applyFill="1" applyBorder="1" applyAlignment="1">
      <alignment horizontal="center" wrapText="1"/>
    </xf>
    <xf numFmtId="0" fontId="22" fillId="18" borderId="25" xfId="0" applyFont="1" applyFill="1" applyBorder="1" applyAlignment="1">
      <alignment horizontal="center" vertical="center" wrapText="1"/>
    </xf>
    <xf numFmtId="0" fontId="15" fillId="15" borderId="0" xfId="0" applyFont="1" applyFill="1"/>
    <xf numFmtId="0" fontId="23" fillId="15" borderId="0" xfId="0" applyFont="1" applyFill="1" applyAlignment="1">
      <alignment vertical="center" wrapText="1"/>
    </xf>
    <xf numFmtId="0" fontId="31" fillId="15" borderId="0" xfId="0" applyFont="1" applyFill="1" applyAlignment="1">
      <alignment vertical="center"/>
    </xf>
    <xf numFmtId="0" fontId="23" fillId="0" borderId="0" xfId="0" applyFont="1" applyFill="1" applyAlignment="1">
      <alignment vertical="center" wrapText="1"/>
    </xf>
    <xf numFmtId="0" fontId="27" fillId="0" borderId="0" xfId="0" applyFont="1" applyBorder="1" applyAlignment="1">
      <alignment vertical="top" wrapText="1"/>
    </xf>
    <xf numFmtId="0" fontId="15" fillId="12" borderId="0" xfId="0" applyFont="1" applyFill="1"/>
    <xf numFmtId="0" fontId="15" fillId="18" borderId="8" xfId="0" applyFont="1" applyFill="1" applyBorder="1" applyAlignment="1">
      <alignment horizontal="center" wrapText="1"/>
    </xf>
    <xf numFmtId="0" fontId="15" fillId="12" borderId="24" xfId="0" applyFont="1" applyFill="1" applyBorder="1"/>
    <xf numFmtId="0" fontId="15" fillId="12" borderId="23" xfId="0" applyFont="1" applyFill="1" applyBorder="1"/>
    <xf numFmtId="165" fontId="15" fillId="0" borderId="20" xfId="1" applyNumberFormat="1" applyFont="1" applyFill="1" applyBorder="1" applyAlignment="1">
      <alignment horizontal="right" vertical="center"/>
    </xf>
    <xf numFmtId="165" fontId="15" fillId="12" borderId="22" xfId="1" applyNumberFormat="1" applyFont="1" applyFill="1" applyBorder="1" applyAlignment="1">
      <alignment horizontal="right" vertical="center"/>
    </xf>
    <xf numFmtId="0" fontId="15" fillId="17" borderId="8" xfId="0" applyFont="1" applyFill="1" applyBorder="1" applyAlignment="1">
      <alignment horizontal="center" wrapText="1"/>
    </xf>
    <xf numFmtId="0" fontId="15" fillId="0" borderId="16" xfId="0" applyFont="1" applyBorder="1" applyAlignment="1">
      <alignment horizontal="left" indent="2"/>
    </xf>
    <xf numFmtId="164" fontId="15" fillId="18" borderId="17" xfId="3" applyNumberFormat="1" applyFont="1" applyFill="1" applyBorder="1" applyAlignment="1">
      <alignment horizontal="right" vertical="center"/>
    </xf>
    <xf numFmtId="164" fontId="15" fillId="18" borderId="18" xfId="3" applyNumberFormat="1" applyFont="1" applyFill="1" applyBorder="1" applyAlignment="1">
      <alignment horizontal="right" vertical="center"/>
    </xf>
    <xf numFmtId="165" fontId="15" fillId="18" borderId="12" xfId="1" applyNumberFormat="1" applyFont="1" applyFill="1" applyBorder="1" applyAlignment="1">
      <alignment horizontal="right" vertical="center"/>
    </xf>
    <xf numFmtId="0" fontId="22" fillId="17" borderId="8" xfId="0" applyFont="1" applyFill="1" applyBorder="1" applyAlignment="1">
      <alignment horizontal="center" vertical="center" wrapText="1"/>
    </xf>
    <xf numFmtId="0" fontId="22" fillId="17" borderId="7" xfId="0" applyFont="1" applyFill="1" applyBorder="1" applyAlignment="1">
      <alignment horizontal="center" vertical="center" wrapText="1"/>
    </xf>
    <xf numFmtId="0" fontId="22" fillId="17" borderId="8" xfId="0" applyFont="1" applyFill="1" applyBorder="1" applyAlignment="1">
      <alignment horizontal="center" vertical="center"/>
    </xf>
    <xf numFmtId="165" fontId="15" fillId="4" borderId="12" xfId="1" applyNumberFormat="1" applyFont="1" applyFill="1" applyBorder="1" applyAlignment="1">
      <alignment horizontal="right" vertical="center"/>
    </xf>
    <xf numFmtId="164" fontId="15" fillId="17" borderId="17" xfId="3" applyNumberFormat="1" applyFont="1" applyFill="1" applyBorder="1" applyAlignment="1">
      <alignment horizontal="right" vertical="center"/>
    </xf>
    <xf numFmtId="164" fontId="15" fillId="17" borderId="18" xfId="3" applyNumberFormat="1" applyFont="1" applyFill="1" applyBorder="1" applyAlignment="1">
      <alignment horizontal="right" vertical="center"/>
    </xf>
    <xf numFmtId="165" fontId="15" fillId="17" borderId="22" xfId="1" applyNumberFormat="1" applyFont="1" applyFill="1" applyBorder="1" applyAlignment="1">
      <alignment horizontal="right" vertical="center"/>
    </xf>
    <xf numFmtId="164" fontId="15" fillId="0" borderId="64" xfId="3" applyNumberFormat="1" applyFont="1" applyBorder="1" applyAlignment="1">
      <alignment horizontal="right" vertical="center"/>
    </xf>
    <xf numFmtId="164" fontId="15" fillId="0" borderId="29" xfId="3" applyNumberFormat="1" applyFont="1" applyBorder="1" applyAlignment="1">
      <alignment horizontal="right" vertical="center"/>
    </xf>
    <xf numFmtId="164" fontId="15" fillId="18" borderId="65" xfId="3" applyNumberFormat="1" applyFont="1" applyFill="1" applyBorder="1" applyAlignment="1">
      <alignment horizontal="right" vertical="center"/>
    </xf>
    <xf numFmtId="165" fontId="15" fillId="8" borderId="39" xfId="1" applyNumberFormat="1" applyFont="1" applyFill="1" applyBorder="1" applyAlignment="1">
      <alignment horizontal="right" vertical="center"/>
    </xf>
    <xf numFmtId="165" fontId="15" fillId="18" borderId="33" xfId="1" applyNumberFormat="1" applyFont="1" applyFill="1" applyBorder="1" applyAlignment="1">
      <alignment horizontal="right" vertical="center"/>
    </xf>
    <xf numFmtId="164" fontId="15" fillId="0" borderId="9" xfId="3" applyNumberFormat="1" applyFont="1" applyBorder="1" applyAlignment="1">
      <alignment horizontal="right" vertical="center"/>
    </xf>
    <xf numFmtId="165" fontId="15" fillId="4" borderId="39" xfId="1" applyNumberFormat="1" applyFont="1" applyFill="1" applyBorder="1" applyAlignment="1">
      <alignment horizontal="right" vertical="center"/>
    </xf>
    <xf numFmtId="164" fontId="15" fillId="0" borderId="13" xfId="3" applyNumberFormat="1" applyFont="1" applyBorder="1" applyAlignment="1">
      <alignment horizontal="right" vertical="center"/>
    </xf>
    <xf numFmtId="164" fontId="15" fillId="17" borderId="16" xfId="3" applyNumberFormat="1" applyFont="1" applyFill="1" applyBorder="1" applyAlignment="1">
      <alignment horizontal="right" vertical="center"/>
    </xf>
    <xf numFmtId="165" fontId="15" fillId="17" borderId="33" xfId="1" applyNumberFormat="1" applyFont="1" applyFill="1" applyBorder="1" applyAlignment="1">
      <alignment horizontal="right" vertical="center"/>
    </xf>
    <xf numFmtId="0" fontId="27" fillId="0" borderId="0" xfId="0" applyFont="1" applyBorder="1" applyAlignment="1">
      <alignment vertical="center"/>
    </xf>
    <xf numFmtId="9" fontId="22" fillId="2" borderId="21" xfId="3" applyNumberFormat="1" applyFont="1" applyFill="1" applyBorder="1" applyAlignment="1">
      <alignment horizontal="center"/>
    </xf>
    <xf numFmtId="9" fontId="22" fillId="0" borderId="21" xfId="3" applyNumberFormat="1" applyFont="1" applyBorder="1" applyAlignment="1">
      <alignment horizontal="center"/>
    </xf>
    <xf numFmtId="0" fontId="23" fillId="0" borderId="0" xfId="0" applyFont="1" applyBorder="1" applyAlignment="1">
      <alignment vertical="center" wrapText="1"/>
    </xf>
    <xf numFmtId="0" fontId="22" fillId="20" borderId="26" xfId="0" applyFont="1" applyFill="1" applyBorder="1" applyAlignment="1">
      <alignment horizontal="center" vertical="center"/>
    </xf>
    <xf numFmtId="0" fontId="22" fillId="20" borderId="27" xfId="0" applyFont="1" applyFill="1" applyBorder="1" applyAlignment="1">
      <alignment horizontal="center" vertical="center"/>
    </xf>
    <xf numFmtId="0" fontId="22" fillId="20" borderId="8" xfId="0" applyFont="1" applyFill="1" applyBorder="1" applyAlignment="1">
      <alignment horizontal="center" vertical="center"/>
    </xf>
    <xf numFmtId="164" fontId="22" fillId="2" borderId="53" xfId="4" applyNumberFormat="1" applyFont="1" applyFill="1" applyBorder="1" applyAlignment="1">
      <alignment horizontal="right" vertical="center"/>
    </xf>
    <xf numFmtId="164" fontId="15" fillId="9" borderId="54" xfId="0" applyNumberFormat="1" applyFont="1" applyFill="1" applyBorder="1"/>
    <xf numFmtId="164" fontId="22" fillId="2" borderId="56" xfId="4" applyNumberFormat="1" applyFont="1" applyFill="1" applyBorder="1" applyAlignment="1">
      <alignment horizontal="right" vertical="center"/>
    </xf>
    <xf numFmtId="164" fontId="15" fillId="9" borderId="48" xfId="0" applyNumberFormat="1" applyFont="1" applyFill="1" applyBorder="1"/>
    <xf numFmtId="0" fontId="24" fillId="0" borderId="49" xfId="0" applyFont="1" applyFill="1" applyBorder="1" applyAlignment="1">
      <alignment horizontal="left" indent="2"/>
    </xf>
    <xf numFmtId="164" fontId="24" fillId="20" borderId="62" xfId="0" applyNumberFormat="1" applyFont="1" applyFill="1" applyBorder="1" applyAlignment="1">
      <alignment horizontal="right" vertical="center"/>
    </xf>
    <xf numFmtId="164" fontId="24" fillId="20" borderId="63" xfId="0" applyNumberFormat="1" applyFont="1" applyFill="1" applyBorder="1"/>
    <xf numFmtId="0" fontId="22" fillId="17" borderId="53" xfId="0" applyFont="1" applyFill="1" applyBorder="1" applyAlignment="1">
      <alignment horizontal="center" vertical="center"/>
    </xf>
    <xf numFmtId="0" fontId="22" fillId="17" borderId="54" xfId="0" applyFont="1" applyFill="1" applyBorder="1" applyAlignment="1">
      <alignment horizontal="center" vertical="center"/>
    </xf>
    <xf numFmtId="165" fontId="15" fillId="4" borderId="56" xfId="1" applyNumberFormat="1" applyFont="1" applyFill="1" applyBorder="1" applyAlignment="1">
      <alignment horizontal="right" vertical="center"/>
    </xf>
    <xf numFmtId="165" fontId="15" fillId="4" borderId="48" xfId="1" applyNumberFormat="1" applyFont="1" applyFill="1" applyBorder="1" applyAlignment="1">
      <alignment horizontal="right" vertical="center"/>
    </xf>
    <xf numFmtId="0" fontId="24" fillId="0" borderId="47" xfId="0" applyFont="1" applyFill="1" applyBorder="1" applyAlignment="1">
      <alignment horizontal="left" indent="2"/>
    </xf>
    <xf numFmtId="165" fontId="24" fillId="17" borderId="56" xfId="1" applyNumberFormat="1" applyFont="1" applyFill="1" applyBorder="1" applyAlignment="1">
      <alignment horizontal="right" vertical="center"/>
    </xf>
    <xf numFmtId="165" fontId="24" fillId="17" borderId="48" xfId="1" applyNumberFormat="1" applyFont="1" applyFill="1" applyBorder="1" applyAlignment="1">
      <alignment horizontal="right" vertical="center"/>
    </xf>
    <xf numFmtId="0" fontId="15" fillId="12" borderId="47" xfId="0" applyFont="1" applyFill="1" applyBorder="1"/>
    <xf numFmtId="165" fontId="15" fillId="12" borderId="56" xfId="1" applyNumberFormat="1" applyFont="1" applyFill="1" applyBorder="1" applyAlignment="1">
      <alignment horizontal="right" vertical="center"/>
    </xf>
    <xf numFmtId="165" fontId="15" fillId="12" borderId="48" xfId="1" applyNumberFormat="1" applyFont="1" applyFill="1" applyBorder="1" applyAlignment="1">
      <alignment horizontal="right" vertical="center"/>
    </xf>
    <xf numFmtId="0" fontId="22" fillId="0" borderId="49" xfId="0" applyFont="1" applyBorder="1"/>
    <xf numFmtId="9" fontId="22" fillId="2" borderId="62" xfId="3" applyNumberFormat="1" applyFont="1" applyFill="1" applyBorder="1" applyAlignment="1">
      <alignment horizontal="center"/>
    </xf>
    <xf numFmtId="9" fontId="22" fillId="0" borderId="62" xfId="3" applyNumberFormat="1" applyFont="1" applyBorder="1" applyAlignment="1">
      <alignment horizontal="center"/>
    </xf>
    <xf numFmtId="9" fontId="22" fillId="2" borderId="63" xfId="3" applyNumberFormat="1" applyFont="1" applyFill="1" applyBorder="1" applyAlignment="1">
      <alignment horizontal="center"/>
    </xf>
    <xf numFmtId="0" fontId="23" fillId="15" borderId="0" xfId="0" applyFont="1" applyFill="1" applyBorder="1" applyAlignment="1">
      <alignment vertical="center"/>
    </xf>
    <xf numFmtId="0" fontId="23" fillId="15" borderId="0" xfId="0" applyFont="1" applyFill="1" applyBorder="1" applyAlignment="1">
      <alignment horizontal="center" vertical="center"/>
    </xf>
    <xf numFmtId="0" fontId="23" fillId="15" borderId="0" xfId="0" applyFont="1" applyFill="1" applyAlignment="1">
      <alignment horizontal="center" vertical="center"/>
    </xf>
    <xf numFmtId="0" fontId="15" fillId="14" borderId="34" xfId="0" applyFont="1" applyFill="1" applyBorder="1"/>
    <xf numFmtId="0" fontId="15" fillId="14" borderId="35" xfId="0" applyFont="1" applyFill="1" applyBorder="1"/>
    <xf numFmtId="9" fontId="15" fillId="8" borderId="53" xfId="1" applyFont="1" applyFill="1" applyBorder="1"/>
    <xf numFmtId="9" fontId="15" fillId="8" borderId="56" xfId="1" applyFont="1" applyFill="1" applyBorder="1"/>
    <xf numFmtId="9" fontId="15" fillId="8" borderId="60" xfId="1" applyFont="1" applyFill="1" applyBorder="1"/>
    <xf numFmtId="9" fontId="15" fillId="8" borderId="37" xfId="1" applyFont="1" applyFill="1" applyBorder="1"/>
    <xf numFmtId="9" fontId="15" fillId="8" borderId="32" xfId="1" applyFont="1" applyFill="1" applyBorder="1"/>
    <xf numFmtId="9" fontId="15" fillId="16" borderId="38" xfId="1" applyFont="1" applyFill="1" applyBorder="1"/>
    <xf numFmtId="9" fontId="15" fillId="16" borderId="15" xfId="1" applyFont="1" applyFill="1" applyBorder="1"/>
    <xf numFmtId="9" fontId="15" fillId="16" borderId="18" xfId="1" applyFont="1" applyFill="1" applyBorder="1"/>
    <xf numFmtId="0" fontId="20" fillId="0" borderId="6" xfId="0" applyFont="1" applyFill="1" applyBorder="1" applyAlignment="1">
      <alignment horizontal="left" wrapText="1" indent="2"/>
    </xf>
    <xf numFmtId="0" fontId="22" fillId="12" borderId="8" xfId="0" applyFont="1" applyFill="1" applyBorder="1" applyAlignment="1">
      <alignment horizontal="center" vertical="center" wrapText="1"/>
    </xf>
    <xf numFmtId="0" fontId="22" fillId="12" borderId="7" xfId="0" applyFont="1" applyFill="1" applyBorder="1" applyAlignment="1">
      <alignment horizontal="center" vertical="center" wrapText="1"/>
    </xf>
    <xf numFmtId="0" fontId="22" fillId="12" borderId="8" xfId="0" applyFont="1" applyFill="1" applyBorder="1" applyAlignment="1">
      <alignment horizontal="center" vertical="center"/>
    </xf>
    <xf numFmtId="0" fontId="15" fillId="12" borderId="8" xfId="0" applyFont="1" applyFill="1" applyBorder="1" applyAlignment="1">
      <alignment horizontal="center" wrapText="1"/>
    </xf>
    <xf numFmtId="164" fontId="15" fillId="12" borderId="17" xfId="3" applyNumberFormat="1" applyFont="1" applyFill="1" applyBorder="1" applyAlignment="1">
      <alignment horizontal="right" vertical="center"/>
    </xf>
    <xf numFmtId="164" fontId="15" fillId="12" borderId="65" xfId="3" applyNumberFormat="1" applyFont="1" applyFill="1" applyBorder="1" applyAlignment="1">
      <alignment horizontal="right" vertical="center"/>
    </xf>
    <xf numFmtId="165" fontId="15" fillId="12" borderId="33" xfId="1" applyNumberFormat="1" applyFont="1" applyFill="1" applyBorder="1" applyAlignment="1">
      <alignment horizontal="right" vertical="center"/>
    </xf>
    <xf numFmtId="165" fontId="15" fillId="11" borderId="39" xfId="1" applyNumberFormat="1" applyFont="1" applyFill="1" applyBorder="1" applyAlignment="1">
      <alignment horizontal="right" vertical="center"/>
    </xf>
    <xf numFmtId="0" fontId="11" fillId="0" borderId="0" xfId="5" applyAlignment="1">
      <alignment vertical="center"/>
    </xf>
    <xf numFmtId="0" fontId="34" fillId="0" borderId="0" xfId="5" applyFont="1" applyAlignment="1">
      <alignment wrapText="1"/>
    </xf>
    <xf numFmtId="0" fontId="12" fillId="0" borderId="0" xfId="0" applyFont="1" applyAlignment="1">
      <alignment wrapText="1"/>
    </xf>
    <xf numFmtId="0" fontId="12" fillId="0" borderId="0" xfId="0" applyFont="1" applyAlignment="1">
      <alignment vertical="top" wrapText="1"/>
    </xf>
    <xf numFmtId="0" fontId="9" fillId="0" borderId="0" xfId="5" applyFont="1" applyAlignment="1">
      <alignment vertical="center"/>
    </xf>
    <xf numFmtId="0" fontId="33" fillId="0" borderId="0" xfId="5" applyFont="1" applyFill="1" applyAlignment="1">
      <alignment horizontal="left" indent="7"/>
    </xf>
    <xf numFmtId="0" fontId="29" fillId="0" borderId="0" xfId="5" applyFont="1" applyAlignment="1">
      <alignment vertical="top"/>
    </xf>
    <xf numFmtId="0" fontId="32" fillId="0" borderId="0" xfId="0" applyFont="1" applyAlignment="1">
      <alignment horizontal="center" vertical="top" wrapText="1"/>
    </xf>
    <xf numFmtId="0" fontId="32" fillId="0" borderId="0" xfId="0" applyFont="1" applyAlignment="1">
      <alignment vertical="top" wrapText="1"/>
    </xf>
    <xf numFmtId="40" fontId="32" fillId="0" borderId="0" xfId="0" applyNumberFormat="1" applyFont="1" applyAlignment="1">
      <alignment horizontal="center" vertical="top" wrapText="1"/>
    </xf>
    <xf numFmtId="40" fontId="32" fillId="0" borderId="0" xfId="0" applyNumberFormat="1" applyFont="1" applyAlignment="1">
      <alignment vertical="top" wrapText="1"/>
    </xf>
    <xf numFmtId="40" fontId="28" fillId="0" borderId="0" xfId="5" applyNumberFormat="1" applyFont="1" applyAlignment="1">
      <alignment wrapText="1"/>
    </xf>
    <xf numFmtId="0" fontId="28" fillId="0" borderId="37" xfId="5" applyFont="1" applyBorder="1" applyAlignment="1">
      <alignment horizontal="center" textRotation="90" wrapText="1"/>
    </xf>
    <xf numFmtId="0" fontId="11" fillId="0" borderId="66" xfId="5" applyBorder="1" applyAlignment="1">
      <alignment vertical="center"/>
    </xf>
    <xf numFmtId="0" fontId="26" fillId="16" borderId="0" xfId="5" applyFont="1" applyFill="1" applyAlignment="1">
      <alignment horizontal="center" vertical="center" wrapText="1"/>
    </xf>
    <xf numFmtId="0" fontId="40" fillId="0" borderId="0" xfId="0" applyFont="1" applyAlignment="1"/>
    <xf numFmtId="40" fontId="32" fillId="0" borderId="42" xfId="0" applyNumberFormat="1" applyFont="1" applyBorder="1" applyAlignment="1">
      <alignment vertical="top" wrapText="1"/>
    </xf>
    <xf numFmtId="0" fontId="36" fillId="0" borderId="0" xfId="5" applyFont="1" applyFill="1" applyBorder="1" applyAlignment="1">
      <alignment vertical="center" wrapText="1"/>
    </xf>
    <xf numFmtId="0" fontId="36" fillId="0" borderId="0" xfId="5" applyFont="1" applyFill="1" applyBorder="1" applyAlignment="1">
      <alignment vertical="center"/>
    </xf>
    <xf numFmtId="0" fontId="11" fillId="14" borderId="0" xfId="5" applyFill="1" applyAlignment="1">
      <alignment vertical="center"/>
    </xf>
    <xf numFmtId="40" fontId="41" fillId="16" borderId="0" xfId="0" applyNumberFormat="1" applyFont="1" applyFill="1" applyAlignment="1">
      <alignment horizontal="center"/>
    </xf>
    <xf numFmtId="40" fontId="41" fillId="16" borderId="0" xfId="0" applyNumberFormat="1" applyFont="1" applyFill="1" applyAlignment="1">
      <alignment horizontal="right"/>
    </xf>
    <xf numFmtId="40" fontId="32" fillId="0" borderId="42" xfId="0" applyNumberFormat="1" applyFont="1" applyBorder="1" applyAlignment="1">
      <alignment horizontal="center" vertical="top" wrapText="1"/>
    </xf>
    <xf numFmtId="0" fontId="11" fillId="14" borderId="0" xfId="5" applyFill="1" applyAlignment="1">
      <alignment horizontal="center" vertical="center"/>
    </xf>
    <xf numFmtId="0" fontId="29" fillId="0" borderId="0" xfId="5" applyFont="1" applyAlignment="1">
      <alignment horizontal="center" vertical="top"/>
    </xf>
    <xf numFmtId="0" fontId="9" fillId="0" borderId="30" xfId="5" applyFont="1" applyBorder="1" applyAlignment="1" applyProtection="1">
      <alignment horizontal="left" wrapText="1"/>
    </xf>
    <xf numFmtId="0" fontId="9" fillId="0" borderId="30" xfId="5" applyFont="1" applyBorder="1" applyAlignment="1" applyProtection="1">
      <alignment horizontal="left"/>
    </xf>
    <xf numFmtId="0" fontId="34" fillId="0" borderId="0" xfId="5" applyFont="1" applyAlignment="1">
      <alignment horizontal="center"/>
    </xf>
    <xf numFmtId="0" fontId="42" fillId="0" borderId="0" xfId="0" applyFont="1" applyAlignment="1">
      <alignment horizontal="left" vertical="top" wrapText="1"/>
    </xf>
    <xf numFmtId="0" fontId="0" fillId="0" borderId="0" xfId="0" applyFont="1" applyAlignment="1">
      <alignment horizontal="left" vertical="top" wrapText="1" indent="2"/>
    </xf>
    <xf numFmtId="0" fontId="0" fillId="0" borderId="0" xfId="0" applyFont="1" applyAlignment="1">
      <alignment horizontal="left" vertical="top" wrapText="1"/>
    </xf>
    <xf numFmtId="0" fontId="0" fillId="0" borderId="0" xfId="0" applyFont="1" applyAlignment="1">
      <alignment vertical="top" wrapText="1"/>
    </xf>
    <xf numFmtId="0" fontId="5" fillId="0" borderId="0" xfId="5" applyFont="1" applyAlignment="1">
      <alignment horizontal="left"/>
    </xf>
    <xf numFmtId="0" fontId="15" fillId="0" borderId="30" xfId="0" applyFont="1" applyBorder="1" applyAlignment="1">
      <alignment vertical="top" wrapText="1"/>
    </xf>
    <xf numFmtId="0" fontId="24" fillId="2" borderId="30" xfId="0" applyFont="1" applyFill="1" applyBorder="1" applyAlignment="1">
      <alignment horizontal="left" vertical="top" wrapText="1"/>
    </xf>
    <xf numFmtId="0" fontId="24" fillId="2" borderId="30" xfId="0" applyFont="1" applyFill="1" applyBorder="1" applyAlignment="1">
      <alignment vertical="top" wrapText="1"/>
    </xf>
    <xf numFmtId="0" fontId="3" fillId="0" borderId="0" xfId="5" applyFont="1" applyAlignment="1">
      <alignment horizontal="left"/>
    </xf>
    <xf numFmtId="0" fontId="15" fillId="22" borderId="30" xfId="0" applyFont="1" applyFill="1" applyBorder="1" applyAlignment="1">
      <alignment horizontal="left" vertical="top" wrapText="1" indent="2"/>
    </xf>
    <xf numFmtId="0" fontId="11" fillId="0" borderId="0" xfId="5" applyBorder="1"/>
    <xf numFmtId="40" fontId="27" fillId="8" borderId="30" xfId="5" applyNumberFormat="1" applyFont="1" applyFill="1" applyBorder="1" applyAlignment="1">
      <alignment horizontal="center" vertical="center" wrapText="1"/>
    </xf>
    <xf numFmtId="40" fontId="27" fillId="8" borderId="30" xfId="5" applyNumberFormat="1" applyFont="1" applyFill="1" applyBorder="1" applyAlignment="1">
      <alignment horizontal="center" wrapText="1"/>
    </xf>
    <xf numFmtId="40" fontId="27" fillId="4" borderId="30" xfId="5" applyNumberFormat="1" applyFont="1" applyFill="1" applyBorder="1" applyAlignment="1">
      <alignment horizontal="center" wrapText="1"/>
    </xf>
    <xf numFmtId="166" fontId="26" fillId="3" borderId="26" xfId="5" applyNumberFormat="1" applyFont="1" applyFill="1" applyBorder="1" applyAlignment="1">
      <alignment horizontal="center" vertical="center"/>
    </xf>
    <xf numFmtId="0" fontId="26" fillId="3" borderId="37" xfId="5" applyFont="1" applyFill="1" applyBorder="1" applyAlignment="1">
      <alignment horizontal="center" vertical="center" wrapText="1"/>
    </xf>
    <xf numFmtId="40" fontId="10" fillId="10" borderId="30" xfId="5" applyNumberFormat="1" applyFont="1" applyFill="1" applyBorder="1" applyAlignment="1" applyProtection="1">
      <alignment horizontal="center" wrapText="1"/>
    </xf>
    <xf numFmtId="9" fontId="10" fillId="10" borderId="30" xfId="1" applyFont="1" applyFill="1" applyBorder="1" applyAlignment="1" applyProtection="1">
      <alignment horizontal="center" wrapText="1"/>
    </xf>
    <xf numFmtId="40" fontId="10" fillId="10" borderId="30" xfId="3" applyNumberFormat="1" applyFont="1" applyFill="1" applyBorder="1" applyAlignment="1" applyProtection="1">
      <alignment horizontal="center" wrapText="1"/>
    </xf>
    <xf numFmtId="0" fontId="37" fillId="10" borderId="30" xfId="5" applyFont="1" applyFill="1" applyBorder="1" applyAlignment="1" applyProtection="1">
      <alignment horizontal="center" vertical="center" wrapText="1"/>
    </xf>
    <xf numFmtId="40" fontId="11" fillId="10" borderId="30" xfId="3" applyNumberFormat="1" applyFont="1" applyFill="1" applyBorder="1" applyAlignment="1" applyProtection="1">
      <alignment horizontal="center"/>
    </xf>
    <xf numFmtId="9" fontId="11" fillId="10" borderId="30" xfId="1" applyFont="1" applyFill="1" applyBorder="1" applyAlignment="1" applyProtection="1">
      <alignment horizontal="center"/>
    </xf>
    <xf numFmtId="40" fontId="11" fillId="10" borderId="30" xfId="5" applyNumberFormat="1" applyFill="1" applyBorder="1" applyAlignment="1" applyProtection="1">
      <alignment horizontal="center"/>
    </xf>
    <xf numFmtId="49" fontId="37" fillId="10" borderId="30" xfId="5" applyNumberFormat="1" applyFont="1" applyFill="1" applyBorder="1" applyAlignment="1" applyProtection="1">
      <alignment horizontal="center" vertical="center"/>
    </xf>
    <xf numFmtId="40" fontId="11" fillId="6" borderId="30" xfId="3" applyNumberFormat="1" applyFont="1" applyFill="1" applyBorder="1" applyAlignment="1" applyProtection="1">
      <alignment horizontal="center"/>
      <protection locked="0"/>
    </xf>
    <xf numFmtId="9" fontId="11" fillId="6" borderId="30" xfId="1" applyFont="1" applyFill="1" applyBorder="1" applyAlignment="1" applyProtection="1">
      <alignment horizontal="center"/>
      <protection locked="0"/>
    </xf>
    <xf numFmtId="40" fontId="11" fillId="6" borderId="30" xfId="5" applyNumberFormat="1" applyFill="1" applyBorder="1" applyAlignment="1" applyProtection="1">
      <alignment horizontal="center"/>
      <protection locked="0"/>
    </xf>
    <xf numFmtId="9" fontId="10" fillId="6" borderId="30" xfId="1" applyFont="1" applyFill="1" applyBorder="1" applyAlignment="1" applyProtection="1">
      <alignment horizontal="center" wrapText="1"/>
      <protection locked="0"/>
    </xf>
    <xf numFmtId="49" fontId="37" fillId="6" borderId="30" xfId="5" applyNumberFormat="1" applyFont="1" applyFill="1" applyBorder="1" applyAlignment="1" applyProtection="1">
      <alignment horizontal="center" vertical="center"/>
      <protection locked="0"/>
    </xf>
    <xf numFmtId="0" fontId="28" fillId="0" borderId="37" xfId="5" applyFont="1" applyBorder="1" applyAlignment="1">
      <alignment horizontal="center" vertical="center" wrapText="1"/>
    </xf>
    <xf numFmtId="40" fontId="27" fillId="12" borderId="0" xfId="5" applyNumberFormat="1" applyFont="1" applyFill="1" applyAlignment="1">
      <alignment horizontal="right" wrapText="1"/>
    </xf>
    <xf numFmtId="0" fontId="27" fillId="3" borderId="68" xfId="5" applyFont="1" applyFill="1" applyBorder="1" applyAlignment="1">
      <alignment vertical="center" wrapText="1"/>
    </xf>
    <xf numFmtId="0" fontId="27" fillId="3" borderId="69" xfId="5" applyFont="1" applyFill="1" applyBorder="1" applyAlignment="1">
      <alignment vertical="center" wrapText="1"/>
    </xf>
    <xf numFmtId="0" fontId="27" fillId="7" borderId="67" xfId="5" applyFont="1" applyFill="1" applyBorder="1" applyAlignment="1">
      <alignment vertical="center"/>
    </xf>
    <xf numFmtId="0" fontId="27" fillId="7" borderId="68" xfId="5" applyFont="1" applyFill="1" applyBorder="1" applyAlignment="1">
      <alignment vertical="center"/>
    </xf>
    <xf numFmtId="0" fontId="27" fillId="7" borderId="69" xfId="5" applyFont="1" applyFill="1" applyBorder="1" applyAlignment="1">
      <alignment vertical="center"/>
    </xf>
    <xf numFmtId="0" fontId="27" fillId="3" borderId="67" xfId="5" applyFont="1" applyFill="1" applyBorder="1" applyAlignment="1">
      <alignment vertical="center"/>
    </xf>
    <xf numFmtId="0" fontId="27" fillId="0" borderId="0" xfId="5" applyFont="1" applyAlignment="1"/>
    <xf numFmtId="0" fontId="34" fillId="0" borderId="0" xfId="5" applyFont="1" applyAlignment="1">
      <alignment vertical="top"/>
    </xf>
    <xf numFmtId="0" fontId="16" fillId="3" borderId="70" xfId="0" applyFont="1" applyFill="1" applyBorder="1" applyAlignment="1">
      <alignment vertical="top" wrapText="1"/>
    </xf>
    <xf numFmtId="0" fontId="28" fillId="0" borderId="66" xfId="5" applyFont="1" applyBorder="1" applyAlignment="1">
      <alignment vertical="center" wrapText="1"/>
    </xf>
    <xf numFmtId="0" fontId="2" fillId="0" borderId="66" xfId="5" applyFont="1" applyBorder="1" applyAlignment="1">
      <alignment vertical="center" wrapText="1"/>
    </xf>
    <xf numFmtId="0" fontId="26" fillId="7" borderId="66" xfId="5" applyFont="1" applyFill="1" applyBorder="1" applyAlignment="1">
      <alignment vertical="center" wrapText="1"/>
    </xf>
    <xf numFmtId="0" fontId="26" fillId="7" borderId="37" xfId="5" applyFont="1" applyFill="1" applyBorder="1" applyAlignment="1">
      <alignment vertical="center" wrapText="1"/>
    </xf>
    <xf numFmtId="0" fontId="26" fillId="7" borderId="66" xfId="5" applyFont="1" applyFill="1" applyBorder="1" applyAlignment="1">
      <alignment vertical="center"/>
    </xf>
    <xf numFmtId="0" fontId="38" fillId="14" borderId="0" xfId="5" applyFont="1" applyFill="1" applyAlignment="1">
      <alignment wrapText="1"/>
    </xf>
    <xf numFmtId="0" fontId="46" fillId="0" borderId="26" xfId="0" applyFont="1" applyBorder="1" applyAlignment="1">
      <alignment vertical="top" wrapText="1"/>
    </xf>
    <xf numFmtId="0" fontId="23" fillId="2" borderId="66" xfId="0" applyFont="1" applyFill="1" applyBorder="1" applyAlignment="1">
      <alignment vertical="center" wrapText="1"/>
    </xf>
    <xf numFmtId="0" fontId="16" fillId="3" borderId="26" xfId="0" applyFont="1" applyFill="1" applyBorder="1" applyAlignment="1">
      <alignment vertical="top" wrapText="1"/>
    </xf>
    <xf numFmtId="0" fontId="28" fillId="16" borderId="0" xfId="5" applyFont="1" applyFill="1" applyAlignment="1">
      <alignment horizontal="center" vertical="center" wrapText="1"/>
    </xf>
    <xf numFmtId="0" fontId="28" fillId="21" borderId="0" xfId="5" applyFont="1" applyFill="1" applyAlignment="1">
      <alignment horizontal="center" vertical="center" wrapText="1"/>
    </xf>
    <xf numFmtId="0" fontId="39" fillId="16" borderId="0" xfId="5" applyFont="1" applyFill="1" applyAlignment="1">
      <alignment horizontal="center" vertical="center" wrapText="1"/>
    </xf>
    <xf numFmtId="0" fontId="19" fillId="14" borderId="0" xfId="0" applyFont="1" applyFill="1" applyAlignment="1">
      <alignment horizontal="center" vertical="center" wrapText="1"/>
    </xf>
    <xf numFmtId="0" fontId="0" fillId="14" borderId="0" xfId="0" applyFont="1" applyFill="1" applyAlignment="1">
      <alignment horizontal="center" vertical="center" wrapText="1"/>
    </xf>
    <xf numFmtId="0" fontId="38" fillId="14" borderId="0" xfId="5" applyFont="1" applyFill="1" applyAlignment="1">
      <alignment horizontal="center" vertical="center" wrapText="1"/>
    </xf>
    <xf numFmtId="0" fontId="26" fillId="0" borderId="37" xfId="5" applyFont="1" applyBorder="1" applyAlignment="1">
      <alignment horizontal="center" vertical="center" wrapText="1"/>
    </xf>
    <xf numFmtId="0" fontId="27" fillId="0" borderId="0" xfId="5" applyFont="1" applyAlignment="1">
      <alignment horizontal="left"/>
    </xf>
    <xf numFmtId="0" fontId="4" fillId="0" borderId="0" xfId="5" applyFont="1" applyAlignment="1">
      <alignment vertical="top" wrapText="1"/>
    </xf>
    <xf numFmtId="0" fontId="11" fillId="0" borderId="0" xfId="5" applyAlignment="1">
      <alignment vertical="top"/>
    </xf>
    <xf numFmtId="0" fontId="6" fillId="0" borderId="0" xfId="5" applyFont="1" applyBorder="1" applyAlignment="1">
      <alignment horizontal="left" vertical="top" wrapText="1"/>
    </xf>
    <xf numFmtId="0" fontId="8" fillId="0" borderId="0" xfId="5" applyFont="1" applyBorder="1" applyAlignment="1">
      <alignment horizontal="left" vertical="top"/>
    </xf>
    <xf numFmtId="0" fontId="7" fillId="0" borderId="0" xfId="5" applyFont="1" applyBorder="1" applyAlignment="1">
      <alignment horizontal="left" vertical="top"/>
    </xf>
    <xf numFmtId="0" fontId="5" fillId="0" borderId="0" xfId="5" applyFont="1" applyBorder="1" applyAlignment="1">
      <alignment horizontal="left" vertical="top"/>
    </xf>
    <xf numFmtId="0" fontId="6" fillId="0" borderId="0" xfId="5" applyFont="1" applyBorder="1" applyAlignment="1">
      <alignment horizontal="left" vertical="top"/>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3" xfId="0" applyFont="1" applyFill="1" applyBorder="1" applyAlignment="1">
      <alignment horizontal="center" vertical="center"/>
    </xf>
    <xf numFmtId="0" fontId="20" fillId="6" borderId="6" xfId="0" applyFont="1" applyFill="1" applyBorder="1" applyAlignment="1">
      <alignment horizontal="center" vertical="center"/>
    </xf>
    <xf numFmtId="0" fontId="20" fillId="6" borderId="19" xfId="0" applyFont="1" applyFill="1" applyBorder="1" applyAlignment="1">
      <alignment horizontal="center" vertical="center"/>
    </xf>
    <xf numFmtId="0" fontId="20" fillId="0" borderId="0" xfId="0" applyFont="1" applyFill="1" applyBorder="1" applyAlignment="1">
      <alignment horizontal="center" vertical="center"/>
    </xf>
    <xf numFmtId="0" fontId="22" fillId="19" borderId="10" xfId="0" applyFont="1" applyFill="1" applyBorder="1" applyAlignment="1">
      <alignment horizontal="center" vertical="center" wrapText="1"/>
    </xf>
    <xf numFmtId="0" fontId="22" fillId="19" borderId="14" xfId="0" applyFont="1" applyFill="1" applyBorder="1" applyAlignment="1">
      <alignment horizontal="center" vertical="center" wrapText="1"/>
    </xf>
    <xf numFmtId="0" fontId="22" fillId="19" borderId="17" xfId="0" applyFont="1" applyFill="1" applyBorder="1" applyAlignment="1">
      <alignment horizontal="center" vertical="center" wrapText="1"/>
    </xf>
    <xf numFmtId="0" fontId="22" fillId="19" borderId="28" xfId="0" applyFont="1" applyFill="1" applyBorder="1" applyAlignment="1">
      <alignment horizontal="center" vertical="center" wrapText="1"/>
    </xf>
    <xf numFmtId="0" fontId="22" fillId="19" borderId="30" xfId="0" applyFont="1" applyFill="1" applyBorder="1" applyAlignment="1">
      <alignment horizontal="center" vertical="center" wrapText="1"/>
    </xf>
    <xf numFmtId="0" fontId="22" fillId="19" borderId="32" xfId="0" applyFont="1" applyFill="1" applyBorder="1" applyAlignment="1">
      <alignment horizontal="center" vertical="center" wrapText="1"/>
    </xf>
    <xf numFmtId="0" fontId="22" fillId="19" borderId="11" xfId="0" applyFont="1" applyFill="1" applyBorder="1" applyAlignment="1">
      <alignment horizontal="center" vertical="center" wrapText="1"/>
    </xf>
    <xf numFmtId="0" fontId="22" fillId="19" borderId="15" xfId="0" applyFont="1" applyFill="1" applyBorder="1" applyAlignment="1">
      <alignment horizontal="center" vertical="center" wrapText="1"/>
    </xf>
    <xf numFmtId="0" fontId="22" fillId="19" borderId="18" xfId="0" applyFont="1" applyFill="1" applyBorder="1" applyAlignment="1">
      <alignment horizontal="center" vertical="center" wrapText="1"/>
    </xf>
    <xf numFmtId="0" fontId="16" fillId="13" borderId="3" xfId="0" applyFont="1" applyFill="1" applyBorder="1" applyAlignment="1">
      <alignment horizontal="center" vertical="top" wrapText="1"/>
    </xf>
    <xf numFmtId="0" fontId="16" fillId="13" borderId="4" xfId="0" applyFont="1" applyFill="1" applyBorder="1" applyAlignment="1">
      <alignment horizontal="center" vertical="top" wrapText="1"/>
    </xf>
    <xf numFmtId="0" fontId="16" fillId="13" borderId="24" xfId="0" applyFont="1" applyFill="1" applyBorder="1" applyAlignment="1">
      <alignment horizontal="center" vertical="top" wrapText="1"/>
    </xf>
    <xf numFmtId="0" fontId="20" fillId="6" borderId="43" xfId="0" applyFont="1" applyFill="1" applyBorder="1" applyAlignment="1">
      <alignment horizontal="center"/>
    </xf>
    <xf numFmtId="0" fontId="20" fillId="6" borderId="45" xfId="0" applyFont="1" applyFill="1" applyBorder="1" applyAlignment="1">
      <alignment horizontal="center"/>
    </xf>
    <xf numFmtId="0" fontId="20" fillId="2" borderId="31" xfId="0" applyFont="1" applyFill="1" applyBorder="1" applyAlignment="1">
      <alignment horizontal="center" vertical="center"/>
    </xf>
    <xf numFmtId="0" fontId="20" fillId="2" borderId="42" xfId="0" applyFont="1" applyFill="1" applyBorder="1" applyAlignment="1">
      <alignment horizontal="center" vertical="center"/>
    </xf>
    <xf numFmtId="0" fontId="20" fillId="2" borderId="46" xfId="0" applyFont="1" applyFill="1" applyBorder="1" applyAlignment="1">
      <alignment horizontal="center" vertical="center"/>
    </xf>
    <xf numFmtId="0" fontId="20" fillId="2" borderId="20" xfId="0" applyFont="1" applyFill="1" applyBorder="1" applyAlignment="1">
      <alignment horizontal="center" vertical="center"/>
    </xf>
    <xf numFmtId="0" fontId="20" fillId="2" borderId="21" xfId="0" applyFont="1" applyFill="1" applyBorder="1" applyAlignment="1">
      <alignment horizontal="center" vertical="center"/>
    </xf>
    <xf numFmtId="0" fontId="20" fillId="2" borderId="22" xfId="0" applyFont="1" applyFill="1" applyBorder="1" applyAlignment="1">
      <alignment horizontal="center" vertical="center"/>
    </xf>
    <xf numFmtId="0" fontId="22" fillId="0" borderId="21" xfId="0" applyFont="1" applyFill="1" applyBorder="1" applyAlignment="1">
      <alignment horizontal="center" vertical="center" wrapText="1"/>
    </xf>
    <xf numFmtId="0" fontId="23" fillId="0" borderId="0" xfId="0" applyFont="1" applyBorder="1" applyAlignment="1">
      <alignment horizontal="center" vertical="center"/>
    </xf>
    <xf numFmtId="0" fontId="23" fillId="0" borderId="0" xfId="0" applyFont="1" applyAlignment="1">
      <alignment horizontal="center" vertical="center" wrapText="1"/>
    </xf>
    <xf numFmtId="0" fontId="16" fillId="7" borderId="5" xfId="0" applyFont="1" applyFill="1" applyBorder="1" applyAlignment="1">
      <alignment horizontal="center"/>
    </xf>
    <xf numFmtId="0" fontId="16" fillId="7" borderId="0" xfId="0" applyFont="1" applyFill="1" applyBorder="1" applyAlignment="1">
      <alignment horizontal="center"/>
    </xf>
    <xf numFmtId="0" fontId="16" fillId="3" borderId="3" xfId="0" applyFont="1" applyFill="1" applyBorder="1" applyAlignment="1">
      <alignment horizontal="center"/>
    </xf>
    <xf numFmtId="0" fontId="16" fillId="3" borderId="4" xfId="0" applyFont="1" applyFill="1" applyBorder="1" applyAlignment="1">
      <alignment horizontal="center"/>
    </xf>
    <xf numFmtId="0" fontId="16" fillId="13" borderId="5" xfId="0" applyFont="1" applyFill="1" applyBorder="1" applyAlignment="1">
      <alignment horizontal="center" vertical="top"/>
    </xf>
    <xf numFmtId="0" fontId="16" fillId="13" borderId="0" xfId="0" applyFont="1" applyFill="1" applyBorder="1" applyAlignment="1">
      <alignment horizontal="center" vertical="top"/>
    </xf>
    <xf numFmtId="0" fontId="16" fillId="16" borderId="5" xfId="0" applyFont="1" applyFill="1" applyBorder="1" applyAlignment="1">
      <alignment horizontal="center"/>
    </xf>
    <xf numFmtId="0" fontId="16" fillId="16" borderId="0" xfId="0" applyFont="1" applyFill="1" applyBorder="1" applyAlignment="1">
      <alignment horizontal="center"/>
    </xf>
    <xf numFmtId="0" fontId="27" fillId="0" borderId="0" xfId="0" applyFont="1" applyBorder="1" applyAlignment="1">
      <alignment horizontal="center" vertical="top" wrapText="1"/>
    </xf>
    <xf numFmtId="0" fontId="25" fillId="3" borderId="5" xfId="0" applyFont="1" applyFill="1" applyBorder="1" applyAlignment="1">
      <alignment horizontal="center"/>
    </xf>
    <xf numFmtId="0" fontId="25" fillId="3" borderId="0" xfId="0" applyFont="1" applyFill="1" applyBorder="1" applyAlignment="1">
      <alignment horizontal="center"/>
    </xf>
    <xf numFmtId="0" fontId="25" fillId="3" borderId="23" xfId="0" applyFont="1" applyFill="1" applyBorder="1" applyAlignment="1">
      <alignment horizontal="center"/>
    </xf>
    <xf numFmtId="0" fontId="16" fillId="13" borderId="6" xfId="0" applyFont="1" applyFill="1" applyBorder="1" applyAlignment="1">
      <alignment horizontal="center"/>
    </xf>
    <xf numFmtId="0" fontId="16" fillId="13" borderId="7" xfId="0" applyFont="1" applyFill="1" applyBorder="1" applyAlignment="1">
      <alignment horizontal="center"/>
    </xf>
    <xf numFmtId="0" fontId="16" fillId="13" borderId="19" xfId="0" applyFont="1" applyFill="1" applyBorder="1" applyAlignment="1">
      <alignment horizontal="center"/>
    </xf>
    <xf numFmtId="0" fontId="25" fillId="5" borderId="6" xfId="0" applyFont="1" applyFill="1" applyBorder="1" applyAlignment="1">
      <alignment horizontal="center"/>
    </xf>
    <xf numFmtId="0" fontId="25" fillId="5" borderId="7" xfId="0" applyFont="1" applyFill="1" applyBorder="1" applyAlignment="1">
      <alignment horizontal="center"/>
    </xf>
    <xf numFmtId="0" fontId="25" fillId="5" borderId="24" xfId="0" applyFont="1" applyFill="1" applyBorder="1" applyAlignment="1">
      <alignment horizontal="center"/>
    </xf>
    <xf numFmtId="0" fontId="27" fillId="0" borderId="21" xfId="0" applyFont="1" applyBorder="1" applyAlignment="1">
      <alignment horizontal="center" vertical="center"/>
    </xf>
    <xf numFmtId="0" fontId="23" fillId="0" borderId="0" xfId="0" applyFont="1" applyBorder="1" applyAlignment="1">
      <alignment horizontal="center" vertical="center" wrapText="1"/>
    </xf>
    <xf numFmtId="0" fontId="14" fillId="7" borderId="5" xfId="0" applyFont="1" applyFill="1" applyBorder="1" applyAlignment="1">
      <alignment horizontal="center"/>
    </xf>
    <xf numFmtId="0" fontId="14" fillId="7" borderId="0" xfId="0" applyFont="1" applyFill="1" applyBorder="1" applyAlignment="1">
      <alignment horizontal="center"/>
    </xf>
    <xf numFmtId="0" fontId="14" fillId="7" borderId="23" xfId="0" applyFont="1" applyFill="1" applyBorder="1" applyAlignment="1">
      <alignment horizontal="center"/>
    </xf>
    <xf numFmtId="0" fontId="14" fillId="7" borderId="6" xfId="0" applyFont="1" applyFill="1" applyBorder="1" applyAlignment="1">
      <alignment horizontal="center"/>
    </xf>
    <xf numFmtId="0" fontId="14" fillId="7" borderId="7" xfId="0" applyFont="1" applyFill="1" applyBorder="1" applyAlignment="1">
      <alignment horizontal="center"/>
    </xf>
    <xf numFmtId="0" fontId="14" fillId="7" borderId="19" xfId="0" applyFont="1" applyFill="1" applyBorder="1" applyAlignment="1">
      <alignment horizontal="center"/>
    </xf>
    <xf numFmtId="0" fontId="16" fillId="14" borderId="3" xfId="0" applyFont="1" applyFill="1" applyBorder="1" applyAlignment="1">
      <alignment horizontal="center"/>
    </xf>
    <xf numFmtId="0" fontId="16" fillId="14" borderId="4" xfId="0" applyFont="1" applyFill="1" applyBorder="1" applyAlignment="1">
      <alignment horizontal="center"/>
    </xf>
    <xf numFmtId="0" fontId="16" fillId="14" borderId="24" xfId="0" applyFont="1" applyFill="1" applyBorder="1" applyAlignment="1">
      <alignment horizontal="center"/>
    </xf>
  </cellXfs>
  <cellStyles count="8">
    <cellStyle name="Comma 2" xfId="7"/>
    <cellStyle name="Currency" xfId="3" builtinId="4"/>
    <cellStyle name="Normal" xfId="0" builtinId="0"/>
    <cellStyle name="Normal 2" xfId="2"/>
    <cellStyle name="Normal 3" xfId="5"/>
    <cellStyle name="Normal 4" xfId="4"/>
    <cellStyle name="Percent" xfId="1" builtinId="5"/>
    <cellStyle name="Percent 2" xfId="6"/>
  </cellStyles>
  <dxfs count="1">
    <dxf>
      <font>
        <color rgb="FF00B050"/>
      </font>
    </dxf>
  </dxfs>
  <tableStyles count="0" defaultTableStyle="TableStyleMedium2" defaultPivotStyle="PivotStyleLight16"/>
  <colors>
    <mruColors>
      <color rgb="FFBFC0C1"/>
      <color rgb="FF58595B"/>
      <color rgb="FF8DC63F"/>
      <color rgb="FF3A9948"/>
      <color rgb="FF27AAE1"/>
      <color rgb="FF1B7580"/>
      <color rgb="FFF7941E"/>
      <color rgb="FFF47721"/>
      <color rgb="FF662D91"/>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67734</xdr:rowOff>
    </xdr:from>
    <xdr:to>
      <xdr:col>0</xdr:col>
      <xdr:colOff>2640249</xdr:colOff>
      <xdr:row>0</xdr:row>
      <xdr:rowOff>799254</xdr:rowOff>
    </xdr:to>
    <xdr:pic>
      <xdr:nvPicPr>
        <xdr:cNvPr id="3" name="Picture 2" descr="FPNTC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67734"/>
          <a:ext cx="2544999" cy="7315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158745</xdr:colOff>
      <xdr:row>0</xdr:row>
      <xdr:rowOff>116413</xdr:rowOff>
    </xdr:from>
    <xdr:to>
      <xdr:col>1</xdr:col>
      <xdr:colOff>1158024</xdr:colOff>
      <xdr:row>0</xdr:row>
      <xdr:rowOff>573613</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095" y="116413"/>
          <a:ext cx="1519344" cy="457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0</xdr:row>
      <xdr:rowOff>152400</xdr:rowOff>
    </xdr:from>
    <xdr:to>
      <xdr:col>2</xdr:col>
      <xdr:colOff>127636</xdr:colOff>
      <xdr:row>1</xdr:row>
      <xdr:rowOff>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475" y="152400"/>
          <a:ext cx="1527811" cy="457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104775</xdr:rowOff>
    </xdr:from>
    <xdr:to>
      <xdr:col>1</xdr:col>
      <xdr:colOff>651511</xdr:colOff>
      <xdr:row>0</xdr:row>
      <xdr:rowOff>561975</xdr:rowOff>
    </xdr:to>
    <xdr:pic>
      <xdr:nvPicPr>
        <xdr:cNvPr id="6" name="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104775"/>
          <a:ext cx="1527811" cy="457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1</xdr:col>
      <xdr:colOff>514351</xdr:colOff>
      <xdr:row>0</xdr:row>
      <xdr:rowOff>533400</xdr:rowOff>
    </xdr:to>
    <xdr:pic>
      <xdr:nvPicPr>
        <xdr:cNvPr id="6" name="Picture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76200"/>
          <a:ext cx="1527811" cy="457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57150</xdr:rowOff>
    </xdr:from>
    <xdr:to>
      <xdr:col>0</xdr:col>
      <xdr:colOff>1623061</xdr:colOff>
      <xdr:row>0</xdr:row>
      <xdr:rowOff>514350</xdr:rowOff>
    </xdr:to>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57150"/>
          <a:ext cx="1527811" cy="457200"/>
        </a:xfrm>
        <a:prstGeom prst="rect">
          <a:avLst/>
        </a:prstGeom>
      </xdr:spPr>
    </xdr:pic>
    <xdr:clientData/>
  </xdr:twoCellAnchor>
</xdr:wsDr>
</file>

<file path=xl/theme/theme1.xml><?xml version="1.0" encoding="utf-8"?>
<a:theme xmlns:a="http://schemas.openxmlformats.org/drawingml/2006/main" name="Office Theme">
  <a:themeElements>
    <a:clrScheme name="FPNTC">
      <a:dk1>
        <a:sysClr val="windowText" lastClr="000000"/>
      </a:dk1>
      <a:lt1>
        <a:sysClr val="window" lastClr="FFFFFF"/>
      </a:lt1>
      <a:dk2>
        <a:srgbClr val="1F497D"/>
      </a:dk2>
      <a:lt2>
        <a:srgbClr val="EEECE1"/>
      </a:lt2>
      <a:accent1>
        <a:srgbClr val="27AAE1"/>
      </a:accent1>
      <a:accent2>
        <a:srgbClr val="8DC63F"/>
      </a:accent2>
      <a:accent3>
        <a:srgbClr val="92278F"/>
      </a:accent3>
      <a:accent4>
        <a:srgbClr val="FAAF41"/>
      </a:accent4>
      <a:accent5>
        <a:srgbClr val="58595B"/>
      </a:accent5>
      <a:accent6>
        <a:srgbClr val="000000"/>
      </a:accent6>
      <a:hlink>
        <a:srgbClr val="0000FF"/>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15"/>
  <sheetViews>
    <sheetView zoomScaleNormal="100" workbookViewId="0">
      <selection activeCell="A3" sqref="A3"/>
    </sheetView>
  </sheetViews>
  <sheetFormatPr defaultRowHeight="12.75" x14ac:dyDescent="0.2"/>
  <cols>
    <col min="1" max="1" width="135.140625" customWidth="1"/>
  </cols>
  <sheetData>
    <row r="1" spans="1:12" ht="67.7" customHeight="1" x14ac:dyDescent="0.2">
      <c r="A1" s="314" t="s">
        <v>157</v>
      </c>
    </row>
    <row r="2" spans="1:12" ht="19.5" customHeight="1" x14ac:dyDescent="0.2">
      <c r="A2" s="315" t="s">
        <v>145</v>
      </c>
    </row>
    <row r="3" spans="1:12" ht="136.5" customHeight="1" x14ac:dyDescent="0.2">
      <c r="A3" s="313" t="s">
        <v>159</v>
      </c>
    </row>
    <row r="4" spans="1:12" ht="15.75" x14ac:dyDescent="0.2">
      <c r="A4" s="306"/>
    </row>
    <row r="15" spans="1:12" ht="15" x14ac:dyDescent="0.2">
      <c r="A15" s="324"/>
      <c r="B15" s="325"/>
      <c r="C15" s="325"/>
      <c r="D15" s="325"/>
      <c r="E15" s="325"/>
      <c r="F15" s="325"/>
      <c r="G15" s="325"/>
      <c r="H15" s="325"/>
      <c r="I15" s="325"/>
      <c r="J15" s="325"/>
      <c r="K15" s="325"/>
      <c r="L15" s="325"/>
    </row>
  </sheetData>
  <mergeCells count="1">
    <mergeCell ref="A15:L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662D91"/>
    <pageSetUpPr fitToPage="1"/>
  </sheetPr>
  <dimension ref="A1:CG30"/>
  <sheetViews>
    <sheetView showGridLines="0" zoomScale="90" zoomScaleNormal="90" workbookViewId="0">
      <pane xSplit="8" ySplit="8" topLeftCell="I9" activePane="bottomRight" state="frozen"/>
      <selection activeCell="C13" sqref="C13"/>
      <selection pane="topRight" activeCell="C13" sqref="C13"/>
      <selection pane="bottomLeft" activeCell="C13" sqref="C13"/>
      <selection pane="bottomRight" activeCell="A8" sqref="A8"/>
    </sheetView>
  </sheetViews>
  <sheetFormatPr defaultColWidth="9.140625" defaultRowHeight="15" x14ac:dyDescent="0.25"/>
  <cols>
    <col min="1" max="1" width="7.85546875" style="68" customWidth="1"/>
    <col min="2" max="2" width="14.7109375" style="68" customWidth="1"/>
    <col min="3" max="3" width="11.85546875" style="68" customWidth="1"/>
    <col min="4" max="4" width="15.140625" style="68" customWidth="1"/>
    <col min="5" max="5" width="15" style="70" customWidth="1"/>
    <col min="6" max="6" width="13.7109375" style="68" customWidth="1"/>
    <col min="7" max="7" width="15.5703125" style="70" customWidth="1"/>
    <col min="8" max="8" width="16.28515625" style="68" customWidth="1"/>
    <col min="9" max="9" width="16" style="68" customWidth="1"/>
    <col min="10" max="10" width="19.140625" style="68" customWidth="1"/>
    <col min="11" max="11" width="18" style="68" customWidth="1"/>
    <col min="12" max="12" width="12.7109375" style="68" customWidth="1"/>
    <col min="13" max="13" width="11.85546875" style="69" customWidth="1"/>
    <col min="14" max="14" width="12.140625" style="68" customWidth="1"/>
    <col min="15" max="15" width="13.42578125" style="68" customWidth="1"/>
    <col min="16" max="16" width="3.7109375" style="68" customWidth="1"/>
    <col min="17" max="17" width="16.28515625" style="68" customWidth="1"/>
    <col min="18" max="18" width="18" style="68" customWidth="1"/>
    <col min="19" max="19" width="21.42578125" style="68" customWidth="1"/>
    <col min="20" max="20" width="8.7109375" style="68" customWidth="1"/>
    <col min="21" max="21" width="10.7109375" style="68" customWidth="1"/>
    <col min="22" max="22" width="2.7109375" style="69" customWidth="1"/>
    <col min="23" max="23" width="8.7109375" style="68" customWidth="1"/>
    <col min="24" max="24" width="16" style="68" customWidth="1"/>
    <col min="25" max="25" width="21.7109375" style="68" customWidth="1"/>
    <col min="26" max="16384" width="9.140625" style="68"/>
  </cols>
  <sheetData>
    <row r="1" spans="1:85" ht="7.5" customHeight="1" x14ac:dyDescent="0.25">
      <c r="A1" s="324"/>
      <c r="B1" s="324"/>
      <c r="C1" s="324"/>
      <c r="D1" s="324"/>
      <c r="E1" s="324"/>
      <c r="F1" s="324"/>
      <c r="G1" s="324"/>
      <c r="H1" s="324"/>
      <c r="I1" s="324"/>
      <c r="J1" s="324"/>
      <c r="K1" s="324"/>
      <c r="L1" s="324"/>
      <c r="M1" s="324"/>
      <c r="N1" s="324"/>
      <c r="O1" s="324"/>
    </row>
    <row r="2" spans="1:85" ht="18" customHeight="1" x14ac:dyDescent="0.3">
      <c r="D2" s="266"/>
      <c r="H2" s="244"/>
      <c r="I2" s="323" t="s">
        <v>163</v>
      </c>
      <c r="M2" s="68"/>
      <c r="P2" s="69"/>
      <c r="Q2" s="69"/>
    </row>
    <row r="3" spans="1:85" ht="18" customHeight="1" x14ac:dyDescent="0.25">
      <c r="A3" s="305" t="s">
        <v>146</v>
      </c>
      <c r="B3" s="305"/>
      <c r="C3" s="305"/>
      <c r="D3" s="305"/>
      <c r="E3" s="305"/>
      <c r="F3" s="305"/>
      <c r="G3" s="305"/>
      <c r="H3" s="74"/>
      <c r="I3" s="271" t="s">
        <v>142</v>
      </c>
      <c r="M3" s="68"/>
      <c r="P3" s="69"/>
      <c r="Q3" s="69"/>
    </row>
    <row r="4" spans="1:85" ht="18" customHeight="1" x14ac:dyDescent="0.25">
      <c r="A4" s="305" t="s">
        <v>107</v>
      </c>
      <c r="B4" s="305"/>
      <c r="C4" s="305"/>
      <c r="D4" s="305"/>
      <c r="E4" s="305"/>
      <c r="F4" s="305"/>
      <c r="G4" s="305"/>
      <c r="H4" s="74"/>
      <c r="I4" s="275" t="s">
        <v>147</v>
      </c>
      <c r="M4" s="68"/>
      <c r="P4" s="69"/>
      <c r="Q4" s="69"/>
    </row>
    <row r="5" spans="1:85" ht="18" customHeight="1" x14ac:dyDescent="0.3">
      <c r="A5" s="240"/>
      <c r="D5" s="240"/>
      <c r="H5" s="74"/>
      <c r="M5" s="68"/>
      <c r="P5" s="69"/>
      <c r="R5" s="304"/>
      <c r="S5" s="304"/>
      <c r="U5" s="304"/>
      <c r="V5" s="304"/>
      <c r="W5" s="304"/>
      <c r="X5" s="304"/>
      <c r="Y5" s="304"/>
    </row>
    <row r="6" spans="1:85" s="239" customFormat="1" ht="43.5" customHeight="1" x14ac:dyDescent="0.25">
      <c r="B6" s="243"/>
      <c r="E6" s="256"/>
      <c r="G6" s="257"/>
      <c r="I6" s="303" t="s">
        <v>150</v>
      </c>
      <c r="J6" s="298"/>
      <c r="K6" s="299"/>
      <c r="L6" s="300" t="s">
        <v>109</v>
      </c>
      <c r="M6" s="301"/>
      <c r="N6" s="301"/>
      <c r="O6" s="302"/>
      <c r="Q6" s="304" t="s">
        <v>124</v>
      </c>
      <c r="R6" s="304"/>
      <c r="S6" s="304"/>
      <c r="T6" s="304" t="s">
        <v>125</v>
      </c>
      <c r="U6" s="304"/>
      <c r="V6" s="304"/>
      <c r="W6" s="304"/>
      <c r="X6" s="304"/>
      <c r="Y6" s="304"/>
    </row>
    <row r="7" spans="1:85" s="239" customFormat="1" ht="18" customHeight="1" x14ac:dyDescent="0.2">
      <c r="A7" s="252"/>
      <c r="B7" s="308" t="s">
        <v>154</v>
      </c>
      <c r="C7" s="307"/>
      <c r="D7" s="307"/>
      <c r="E7" s="307"/>
      <c r="F7" s="307"/>
      <c r="G7" s="307"/>
      <c r="H7" s="307"/>
      <c r="I7" s="281">
        <v>1</v>
      </c>
      <c r="J7" s="281">
        <v>2</v>
      </c>
      <c r="K7" s="281">
        <v>3</v>
      </c>
      <c r="L7" s="311"/>
      <c r="M7" s="309"/>
      <c r="N7" s="309"/>
      <c r="O7" s="309"/>
      <c r="Q7" s="253" t="s">
        <v>105</v>
      </c>
      <c r="R7" s="253" t="s">
        <v>104</v>
      </c>
      <c r="S7" s="253" t="s">
        <v>106</v>
      </c>
      <c r="T7" s="312"/>
      <c r="U7" s="258"/>
      <c r="V7" s="262"/>
      <c r="W7" s="258"/>
      <c r="X7" s="258"/>
      <c r="Y7" s="258"/>
    </row>
    <row r="8" spans="1:85" s="73" customFormat="1" ht="172.5" customHeight="1" x14ac:dyDescent="0.25">
      <c r="A8" s="251" t="s">
        <v>102</v>
      </c>
      <c r="B8" s="322" t="s">
        <v>160</v>
      </c>
      <c r="C8" s="296" t="s">
        <v>161</v>
      </c>
      <c r="D8" s="296" t="s">
        <v>121</v>
      </c>
      <c r="E8" s="296" t="s">
        <v>153</v>
      </c>
      <c r="F8" s="296" t="s">
        <v>122</v>
      </c>
      <c r="G8" s="296" t="s">
        <v>123</v>
      </c>
      <c r="H8" s="296" t="s">
        <v>152</v>
      </c>
      <c r="I8" s="282" t="s">
        <v>162</v>
      </c>
      <c r="J8" s="282" t="s">
        <v>151</v>
      </c>
      <c r="K8" s="282" t="s">
        <v>103</v>
      </c>
      <c r="L8" s="310" t="s">
        <v>97</v>
      </c>
      <c r="M8" s="310" t="s">
        <v>98</v>
      </c>
      <c r="N8" s="310" t="s">
        <v>155</v>
      </c>
      <c r="O8" s="310" t="s">
        <v>156</v>
      </c>
      <c r="Q8" s="316" t="s">
        <v>143</v>
      </c>
      <c r="R8" s="317" t="s">
        <v>158</v>
      </c>
      <c r="S8" s="318" t="s">
        <v>144</v>
      </c>
      <c r="T8" s="321" t="s">
        <v>118</v>
      </c>
      <c r="U8" s="319" t="s">
        <v>117</v>
      </c>
      <c r="V8" s="320"/>
      <c r="W8" s="319" t="s">
        <v>113</v>
      </c>
      <c r="X8" s="319" t="s">
        <v>114</v>
      </c>
      <c r="Y8" s="319" t="s">
        <v>115</v>
      </c>
    </row>
    <row r="9" spans="1:85" s="72" customFormat="1" x14ac:dyDescent="0.25">
      <c r="A9" s="264">
        <v>1</v>
      </c>
      <c r="B9" s="283">
        <v>125</v>
      </c>
      <c r="C9" s="284">
        <v>0.75</v>
      </c>
      <c r="D9" s="285">
        <v>100</v>
      </c>
      <c r="E9" s="285">
        <v>30</v>
      </c>
      <c r="F9" s="283">
        <v>900</v>
      </c>
      <c r="G9" s="284"/>
      <c r="H9" s="286" t="s">
        <v>96</v>
      </c>
      <c r="I9" s="280">
        <f t="shared" ref="I9:I24" si="0">B9-(B9*C9)</f>
        <v>31.25</v>
      </c>
      <c r="J9" s="280">
        <f>IF(K9="N/A","N/A",IF(S9&gt;D9,D9,S9))</f>
        <v>100</v>
      </c>
      <c r="K9" s="280">
        <f t="shared" ref="K9:K24" si="1">IF(H9="no",D9,"N/A")</f>
        <v>100</v>
      </c>
      <c r="L9" s="278">
        <f>MIN(I9:K9)</f>
        <v>31.25</v>
      </c>
      <c r="M9" s="278">
        <f>IF(K9="N/A","N/A",D9-J9)</f>
        <v>0</v>
      </c>
      <c r="N9" s="278">
        <f t="shared" ref="N9:N24" si="2">IF(K9="N/A",B9-L9,B9-L9-M9-O9)</f>
        <v>68.75</v>
      </c>
      <c r="O9" s="279">
        <f t="shared" ref="O9:O24" si="3">IF(K9="N/A","N/A",B9-D9)</f>
        <v>25</v>
      </c>
      <c r="P9" s="250"/>
      <c r="Q9" s="297">
        <f>IF(K9="N/A","N/A",IF(D9-(F9+E9)&lt;1,0,D9-(F9+E9)))</f>
        <v>0</v>
      </c>
      <c r="R9" s="297">
        <f>IF(K9="N/A","N/A",Q9*G9)</f>
        <v>0</v>
      </c>
      <c r="S9" s="297">
        <f t="shared" ref="S9:S24" si="4">IF(K9="N/A","N/A",F9+E9+R9)</f>
        <v>930</v>
      </c>
      <c r="T9" s="259" t="str">
        <f>IF(N9&gt;0,"slid","")</f>
        <v>slid</v>
      </c>
      <c r="U9" s="260">
        <f>L9</f>
        <v>31.25</v>
      </c>
      <c r="V9" s="259" t="s">
        <v>116</v>
      </c>
      <c r="W9" s="260">
        <f t="shared" ref="W9:W24" si="5">IF(K9="N/A","N/A",IF(L9&gt;=E9,E9,L9))</f>
        <v>30</v>
      </c>
      <c r="X9" s="260">
        <f t="shared" ref="X9:X24" si="6">IF(K9="N/A","N/A",IF(L9&gt;W9,IF(L9-W9&lt;=F9,L9-W9,F9),0))</f>
        <v>1.25</v>
      </c>
      <c r="Y9" s="260">
        <f>IF(K9="N/A","N/A",U9-(W9+X9))</f>
        <v>0</v>
      </c>
      <c r="Z9" s="254"/>
      <c r="AA9" s="250"/>
      <c r="AB9" s="250"/>
      <c r="AC9" s="250"/>
      <c r="AD9" s="250"/>
      <c r="AE9" s="250"/>
      <c r="AF9" s="250"/>
      <c r="AG9" s="250"/>
      <c r="AH9" s="250"/>
      <c r="AI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row>
    <row r="10" spans="1:85" x14ac:dyDescent="0.25">
      <c r="A10" s="265">
        <v>2</v>
      </c>
      <c r="B10" s="287">
        <v>125</v>
      </c>
      <c r="C10" s="288">
        <v>0.75</v>
      </c>
      <c r="D10" s="287">
        <v>100</v>
      </c>
      <c r="E10" s="289">
        <v>30</v>
      </c>
      <c r="F10" s="289">
        <v>20</v>
      </c>
      <c r="G10" s="288"/>
      <c r="H10" s="290" t="s">
        <v>96</v>
      </c>
      <c r="I10" s="280">
        <f t="shared" si="0"/>
        <v>31.25</v>
      </c>
      <c r="J10" s="280">
        <f t="shared" ref="J10:J24" si="7">IF(K10="N/A","N/A",IF(S10&gt;D10,D10,S10))</f>
        <v>50</v>
      </c>
      <c r="K10" s="280">
        <f t="shared" si="1"/>
        <v>100</v>
      </c>
      <c r="L10" s="278">
        <f t="shared" ref="L10:L14" si="8">MIN(I10:K10)</f>
        <v>31.25</v>
      </c>
      <c r="M10" s="278">
        <f t="shared" ref="M10:M24" si="9">IF(K10="N/A","N/A",D10-J10)</f>
        <v>50</v>
      </c>
      <c r="N10" s="278">
        <f t="shared" si="2"/>
        <v>18.75</v>
      </c>
      <c r="O10" s="279">
        <f t="shared" si="3"/>
        <v>25</v>
      </c>
      <c r="P10" s="71"/>
      <c r="Q10" s="297">
        <f t="shared" ref="Q10:Q24" si="10">IF(K10="N/A","N/A",IF(D10-(F10+E10)&lt;1,0,D10-(F10+E10)))</f>
        <v>50</v>
      </c>
      <c r="R10" s="297">
        <f t="shared" ref="R10:R24" si="11">IF(K10="N/A","N/A",Q10*G10)</f>
        <v>0</v>
      </c>
      <c r="S10" s="297">
        <f t="shared" si="4"/>
        <v>50</v>
      </c>
      <c r="T10" s="259" t="str">
        <f t="shared" ref="T10:T24" si="12">IF(N10&gt;0,"slid","")</f>
        <v>slid</v>
      </c>
      <c r="U10" s="260">
        <f t="shared" ref="U10:U24" si="13">L10</f>
        <v>31.25</v>
      </c>
      <c r="V10" s="259" t="s">
        <v>116</v>
      </c>
      <c r="W10" s="260">
        <f t="shared" si="5"/>
        <v>30</v>
      </c>
      <c r="X10" s="260">
        <f t="shared" si="6"/>
        <v>1.25</v>
      </c>
      <c r="Y10" s="260">
        <f t="shared" ref="Y10:Y24" si="14">IF(K10="N/A","N/A",U10-(W10+X10))</f>
        <v>0</v>
      </c>
      <c r="Z10" s="254"/>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row>
    <row r="11" spans="1:85" x14ac:dyDescent="0.25">
      <c r="A11" s="265">
        <v>3</v>
      </c>
      <c r="B11" s="287">
        <v>125</v>
      </c>
      <c r="C11" s="288">
        <v>0</v>
      </c>
      <c r="D11" s="287">
        <v>100</v>
      </c>
      <c r="E11" s="289">
        <v>30</v>
      </c>
      <c r="F11" s="289">
        <v>900</v>
      </c>
      <c r="G11" s="288"/>
      <c r="H11" s="290" t="s">
        <v>96</v>
      </c>
      <c r="I11" s="280">
        <f t="shared" si="0"/>
        <v>125</v>
      </c>
      <c r="J11" s="280">
        <f t="shared" si="7"/>
        <v>100</v>
      </c>
      <c r="K11" s="280">
        <f t="shared" si="1"/>
        <v>100</v>
      </c>
      <c r="L11" s="278">
        <f t="shared" si="8"/>
        <v>100</v>
      </c>
      <c r="M11" s="278">
        <f t="shared" si="9"/>
        <v>0</v>
      </c>
      <c r="N11" s="278">
        <f t="shared" si="2"/>
        <v>0</v>
      </c>
      <c r="O11" s="279">
        <f t="shared" si="3"/>
        <v>25</v>
      </c>
      <c r="P11" s="71"/>
      <c r="Q11" s="297">
        <f t="shared" si="10"/>
        <v>0</v>
      </c>
      <c r="R11" s="297">
        <f t="shared" si="11"/>
        <v>0</v>
      </c>
      <c r="S11" s="297">
        <f t="shared" si="4"/>
        <v>930</v>
      </c>
      <c r="T11" s="259" t="str">
        <f t="shared" si="12"/>
        <v/>
      </c>
      <c r="U11" s="260">
        <f t="shared" si="13"/>
        <v>100</v>
      </c>
      <c r="V11" s="259" t="s">
        <v>116</v>
      </c>
      <c r="W11" s="260">
        <f t="shared" si="5"/>
        <v>30</v>
      </c>
      <c r="X11" s="260">
        <f t="shared" si="6"/>
        <v>70</v>
      </c>
      <c r="Y11" s="260">
        <f t="shared" si="14"/>
        <v>0</v>
      </c>
      <c r="Z11" s="254"/>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row>
    <row r="12" spans="1:85" x14ac:dyDescent="0.25">
      <c r="A12" s="265">
        <v>4</v>
      </c>
      <c r="B12" s="287">
        <v>125</v>
      </c>
      <c r="C12" s="288">
        <v>0</v>
      </c>
      <c r="D12" s="287">
        <v>100</v>
      </c>
      <c r="E12" s="289">
        <v>30</v>
      </c>
      <c r="F12" s="289">
        <v>50</v>
      </c>
      <c r="G12" s="288"/>
      <c r="H12" s="290" t="s">
        <v>96</v>
      </c>
      <c r="I12" s="280">
        <f t="shared" si="0"/>
        <v>125</v>
      </c>
      <c r="J12" s="280">
        <f t="shared" si="7"/>
        <v>80</v>
      </c>
      <c r="K12" s="280">
        <f t="shared" si="1"/>
        <v>100</v>
      </c>
      <c r="L12" s="278">
        <f t="shared" ref="L12" si="15">MIN(I12:K12)</f>
        <v>80</v>
      </c>
      <c r="M12" s="278">
        <f t="shared" si="9"/>
        <v>20</v>
      </c>
      <c r="N12" s="278">
        <f t="shared" si="2"/>
        <v>0</v>
      </c>
      <c r="O12" s="279">
        <f t="shared" si="3"/>
        <v>25</v>
      </c>
      <c r="P12" s="71"/>
      <c r="Q12" s="297">
        <f t="shared" si="10"/>
        <v>20</v>
      </c>
      <c r="R12" s="297">
        <f t="shared" si="11"/>
        <v>0</v>
      </c>
      <c r="S12" s="297">
        <f t="shared" si="4"/>
        <v>80</v>
      </c>
      <c r="T12" s="259" t="str">
        <f t="shared" si="12"/>
        <v/>
      </c>
      <c r="U12" s="260">
        <f t="shared" si="13"/>
        <v>80</v>
      </c>
      <c r="V12" s="259" t="s">
        <v>116</v>
      </c>
      <c r="W12" s="260">
        <f t="shared" si="5"/>
        <v>30</v>
      </c>
      <c r="X12" s="260">
        <f t="shared" si="6"/>
        <v>50</v>
      </c>
      <c r="Y12" s="260">
        <f t="shared" si="14"/>
        <v>0</v>
      </c>
      <c r="Z12" s="254"/>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row>
    <row r="13" spans="1:85" x14ac:dyDescent="0.25">
      <c r="A13" s="265">
        <v>5</v>
      </c>
      <c r="B13" s="287">
        <v>125</v>
      </c>
      <c r="C13" s="288">
        <v>0</v>
      </c>
      <c r="D13" s="289">
        <v>100</v>
      </c>
      <c r="E13" s="289">
        <v>30</v>
      </c>
      <c r="F13" s="289">
        <v>50</v>
      </c>
      <c r="G13" s="288"/>
      <c r="H13" s="290" t="s">
        <v>108</v>
      </c>
      <c r="I13" s="280">
        <f t="shared" si="0"/>
        <v>125</v>
      </c>
      <c r="J13" s="280" t="str">
        <f t="shared" si="7"/>
        <v>N/A</v>
      </c>
      <c r="K13" s="280" t="str">
        <f t="shared" si="1"/>
        <v>N/A</v>
      </c>
      <c r="L13" s="278">
        <f t="shared" si="8"/>
        <v>125</v>
      </c>
      <c r="M13" s="278" t="str">
        <f t="shared" si="9"/>
        <v>N/A</v>
      </c>
      <c r="N13" s="278">
        <f t="shared" si="2"/>
        <v>0</v>
      </c>
      <c r="O13" s="279" t="str">
        <f t="shared" si="3"/>
        <v>N/A</v>
      </c>
      <c r="P13" s="71"/>
      <c r="Q13" s="297" t="str">
        <f t="shared" si="10"/>
        <v>N/A</v>
      </c>
      <c r="R13" s="297" t="str">
        <f t="shared" si="11"/>
        <v>N/A</v>
      </c>
      <c r="S13" s="297" t="str">
        <f t="shared" si="4"/>
        <v>N/A</v>
      </c>
      <c r="T13" s="259" t="str">
        <f t="shared" si="12"/>
        <v/>
      </c>
      <c r="U13" s="260">
        <f t="shared" si="13"/>
        <v>125</v>
      </c>
      <c r="V13" s="259" t="s">
        <v>116</v>
      </c>
      <c r="W13" s="260" t="str">
        <f t="shared" si="5"/>
        <v>N/A</v>
      </c>
      <c r="X13" s="260" t="str">
        <f t="shared" si="6"/>
        <v>N/A</v>
      </c>
      <c r="Y13" s="260" t="str">
        <f t="shared" si="14"/>
        <v>N/A</v>
      </c>
      <c r="Z13" s="254"/>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row>
    <row r="14" spans="1:85" x14ac:dyDescent="0.25">
      <c r="A14" s="265">
        <v>6</v>
      </c>
      <c r="B14" s="287">
        <v>125</v>
      </c>
      <c r="C14" s="288">
        <v>0.75</v>
      </c>
      <c r="D14" s="289">
        <v>100</v>
      </c>
      <c r="E14" s="289"/>
      <c r="F14" s="289">
        <v>900</v>
      </c>
      <c r="G14" s="284">
        <v>0.2</v>
      </c>
      <c r="H14" s="290" t="s">
        <v>96</v>
      </c>
      <c r="I14" s="280">
        <f t="shared" si="0"/>
        <v>31.25</v>
      </c>
      <c r="J14" s="280">
        <f t="shared" si="7"/>
        <v>100</v>
      </c>
      <c r="K14" s="280">
        <f t="shared" si="1"/>
        <v>100</v>
      </c>
      <c r="L14" s="278">
        <f t="shared" si="8"/>
        <v>31.25</v>
      </c>
      <c r="M14" s="278">
        <f t="shared" si="9"/>
        <v>0</v>
      </c>
      <c r="N14" s="278">
        <f t="shared" si="2"/>
        <v>68.75</v>
      </c>
      <c r="O14" s="279">
        <f t="shared" si="3"/>
        <v>25</v>
      </c>
      <c r="P14" s="71"/>
      <c r="Q14" s="297">
        <f t="shared" si="10"/>
        <v>0</v>
      </c>
      <c r="R14" s="297">
        <f t="shared" si="11"/>
        <v>0</v>
      </c>
      <c r="S14" s="297">
        <f t="shared" si="4"/>
        <v>900</v>
      </c>
      <c r="T14" s="259" t="str">
        <f t="shared" si="12"/>
        <v>slid</v>
      </c>
      <c r="U14" s="260">
        <f t="shared" si="13"/>
        <v>31.25</v>
      </c>
      <c r="V14" s="259" t="s">
        <v>116</v>
      </c>
      <c r="W14" s="260">
        <f t="shared" si="5"/>
        <v>0</v>
      </c>
      <c r="X14" s="260">
        <f t="shared" si="6"/>
        <v>31.25</v>
      </c>
      <c r="Y14" s="260">
        <f t="shared" si="14"/>
        <v>0</v>
      </c>
      <c r="Z14" s="254"/>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row>
    <row r="15" spans="1:85" x14ac:dyDescent="0.25">
      <c r="A15" s="265">
        <v>7</v>
      </c>
      <c r="B15" s="287">
        <v>125</v>
      </c>
      <c r="C15" s="288">
        <v>0.75</v>
      </c>
      <c r="D15" s="289">
        <v>100</v>
      </c>
      <c r="E15" s="289"/>
      <c r="F15" s="289">
        <v>20</v>
      </c>
      <c r="G15" s="284">
        <v>0.2</v>
      </c>
      <c r="H15" s="290" t="s">
        <v>96</v>
      </c>
      <c r="I15" s="280">
        <f t="shared" si="0"/>
        <v>31.25</v>
      </c>
      <c r="J15" s="280">
        <f t="shared" si="7"/>
        <v>36</v>
      </c>
      <c r="K15" s="280">
        <f t="shared" si="1"/>
        <v>100</v>
      </c>
      <c r="L15" s="278">
        <f t="shared" ref="L15:L16" si="16">MIN(I15:K15)</f>
        <v>31.25</v>
      </c>
      <c r="M15" s="278">
        <f t="shared" si="9"/>
        <v>64</v>
      </c>
      <c r="N15" s="278">
        <f t="shared" si="2"/>
        <v>4.75</v>
      </c>
      <c r="O15" s="279">
        <f t="shared" si="3"/>
        <v>25</v>
      </c>
      <c r="P15" s="71"/>
      <c r="Q15" s="297">
        <f t="shared" si="10"/>
        <v>80</v>
      </c>
      <c r="R15" s="297">
        <f t="shared" si="11"/>
        <v>16</v>
      </c>
      <c r="S15" s="297">
        <f t="shared" si="4"/>
        <v>36</v>
      </c>
      <c r="T15" s="259" t="str">
        <f t="shared" si="12"/>
        <v>slid</v>
      </c>
      <c r="U15" s="260">
        <f t="shared" si="13"/>
        <v>31.25</v>
      </c>
      <c r="V15" s="259" t="s">
        <v>116</v>
      </c>
      <c r="W15" s="260">
        <f t="shared" si="5"/>
        <v>0</v>
      </c>
      <c r="X15" s="260">
        <f t="shared" si="6"/>
        <v>20</v>
      </c>
      <c r="Y15" s="260">
        <f t="shared" si="14"/>
        <v>11.25</v>
      </c>
      <c r="Z15" s="254"/>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row>
    <row r="16" spans="1:85" x14ac:dyDescent="0.25">
      <c r="A16" s="265">
        <v>8</v>
      </c>
      <c r="B16" s="287">
        <v>125</v>
      </c>
      <c r="C16" s="288">
        <v>0</v>
      </c>
      <c r="D16" s="289">
        <v>100</v>
      </c>
      <c r="E16" s="289"/>
      <c r="F16" s="289">
        <v>900</v>
      </c>
      <c r="G16" s="284">
        <v>0.2</v>
      </c>
      <c r="H16" s="290" t="s">
        <v>96</v>
      </c>
      <c r="I16" s="280">
        <f t="shared" si="0"/>
        <v>125</v>
      </c>
      <c r="J16" s="280">
        <f t="shared" si="7"/>
        <v>100</v>
      </c>
      <c r="K16" s="280">
        <f t="shared" si="1"/>
        <v>100</v>
      </c>
      <c r="L16" s="278">
        <f t="shared" si="16"/>
        <v>100</v>
      </c>
      <c r="M16" s="278">
        <f t="shared" si="9"/>
        <v>0</v>
      </c>
      <c r="N16" s="278">
        <f t="shared" si="2"/>
        <v>0</v>
      </c>
      <c r="O16" s="279">
        <f t="shared" si="3"/>
        <v>25</v>
      </c>
      <c r="P16" s="71"/>
      <c r="Q16" s="297">
        <f t="shared" si="10"/>
        <v>0</v>
      </c>
      <c r="R16" s="297">
        <f t="shared" si="11"/>
        <v>0</v>
      </c>
      <c r="S16" s="297">
        <f t="shared" si="4"/>
        <v>900</v>
      </c>
      <c r="T16" s="259" t="str">
        <f t="shared" si="12"/>
        <v/>
      </c>
      <c r="U16" s="260">
        <f t="shared" si="13"/>
        <v>100</v>
      </c>
      <c r="V16" s="259" t="s">
        <v>116</v>
      </c>
      <c r="W16" s="260">
        <f t="shared" si="5"/>
        <v>0</v>
      </c>
      <c r="X16" s="260">
        <f t="shared" si="6"/>
        <v>100</v>
      </c>
      <c r="Y16" s="260">
        <f t="shared" si="14"/>
        <v>0</v>
      </c>
      <c r="Z16" s="254"/>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row>
    <row r="17" spans="1:85" x14ac:dyDescent="0.25">
      <c r="A17" s="265">
        <v>9</v>
      </c>
      <c r="B17" s="287">
        <v>125</v>
      </c>
      <c r="C17" s="288">
        <v>0</v>
      </c>
      <c r="D17" s="289">
        <v>100</v>
      </c>
      <c r="E17" s="289"/>
      <c r="F17" s="289">
        <v>50</v>
      </c>
      <c r="G17" s="284">
        <v>0.2</v>
      </c>
      <c r="H17" s="290" t="s">
        <v>96</v>
      </c>
      <c r="I17" s="280">
        <f t="shared" si="0"/>
        <v>125</v>
      </c>
      <c r="J17" s="280">
        <f t="shared" si="7"/>
        <v>60</v>
      </c>
      <c r="K17" s="280">
        <f t="shared" si="1"/>
        <v>100</v>
      </c>
      <c r="L17" s="278">
        <f t="shared" ref="L17" si="17">MIN(I17:K17)</f>
        <v>60</v>
      </c>
      <c r="M17" s="278">
        <f t="shared" si="9"/>
        <v>40</v>
      </c>
      <c r="N17" s="278">
        <f t="shared" si="2"/>
        <v>0</v>
      </c>
      <c r="O17" s="279">
        <f t="shared" si="3"/>
        <v>25</v>
      </c>
      <c r="P17" s="71"/>
      <c r="Q17" s="297">
        <f t="shared" si="10"/>
        <v>50</v>
      </c>
      <c r="R17" s="297">
        <f t="shared" si="11"/>
        <v>10</v>
      </c>
      <c r="S17" s="297">
        <f t="shared" si="4"/>
        <v>60</v>
      </c>
      <c r="T17" s="259" t="str">
        <f t="shared" si="12"/>
        <v/>
      </c>
      <c r="U17" s="260">
        <f t="shared" si="13"/>
        <v>60</v>
      </c>
      <c r="V17" s="259" t="s">
        <v>116</v>
      </c>
      <c r="W17" s="260">
        <f t="shared" si="5"/>
        <v>0</v>
      </c>
      <c r="X17" s="260">
        <f t="shared" si="6"/>
        <v>50</v>
      </c>
      <c r="Y17" s="260">
        <f t="shared" si="14"/>
        <v>10</v>
      </c>
      <c r="Z17" s="254"/>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row>
    <row r="18" spans="1:85" x14ac:dyDescent="0.25">
      <c r="A18" s="265">
        <v>10</v>
      </c>
      <c r="B18" s="287">
        <v>125</v>
      </c>
      <c r="C18" s="288">
        <v>0.8</v>
      </c>
      <c r="D18" s="289">
        <v>100</v>
      </c>
      <c r="E18" s="289"/>
      <c r="F18" s="289">
        <v>3000</v>
      </c>
      <c r="G18" s="284">
        <v>0.2</v>
      </c>
      <c r="H18" s="290" t="s">
        <v>108</v>
      </c>
      <c r="I18" s="280">
        <f t="shared" si="0"/>
        <v>25</v>
      </c>
      <c r="J18" s="280" t="str">
        <f t="shared" si="7"/>
        <v>N/A</v>
      </c>
      <c r="K18" s="280" t="str">
        <f t="shared" si="1"/>
        <v>N/A</v>
      </c>
      <c r="L18" s="278">
        <f t="shared" ref="L18:L24" si="18">MIN(I18:K18)</f>
        <v>25</v>
      </c>
      <c r="M18" s="278" t="str">
        <f t="shared" si="9"/>
        <v>N/A</v>
      </c>
      <c r="N18" s="278">
        <f t="shared" si="2"/>
        <v>100</v>
      </c>
      <c r="O18" s="279" t="str">
        <f t="shared" si="3"/>
        <v>N/A</v>
      </c>
      <c r="P18" s="71"/>
      <c r="Q18" s="297" t="str">
        <f t="shared" si="10"/>
        <v>N/A</v>
      </c>
      <c r="R18" s="297" t="str">
        <f t="shared" si="11"/>
        <v>N/A</v>
      </c>
      <c r="S18" s="297" t="str">
        <f t="shared" si="4"/>
        <v>N/A</v>
      </c>
      <c r="T18" s="259" t="str">
        <f t="shared" si="12"/>
        <v>slid</v>
      </c>
      <c r="U18" s="260">
        <f t="shared" si="13"/>
        <v>25</v>
      </c>
      <c r="V18" s="259" t="s">
        <v>116</v>
      </c>
      <c r="W18" s="260" t="str">
        <f t="shared" si="5"/>
        <v>N/A</v>
      </c>
      <c r="X18" s="260" t="str">
        <f t="shared" si="6"/>
        <v>N/A</v>
      </c>
      <c r="Y18" s="260" t="str">
        <f t="shared" si="14"/>
        <v>N/A</v>
      </c>
      <c r="Z18" s="254"/>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row>
    <row r="19" spans="1:85" s="72" customFormat="1" x14ac:dyDescent="0.25">
      <c r="A19" s="265">
        <v>11</v>
      </c>
      <c r="B19" s="283">
        <v>125</v>
      </c>
      <c r="C19" s="284">
        <v>0.75</v>
      </c>
      <c r="D19" s="285">
        <v>100</v>
      </c>
      <c r="E19" s="285">
        <v>30</v>
      </c>
      <c r="F19" s="283">
        <v>900</v>
      </c>
      <c r="G19" s="284">
        <v>0.2</v>
      </c>
      <c r="H19" s="286" t="s">
        <v>96</v>
      </c>
      <c r="I19" s="280">
        <f t="shared" si="0"/>
        <v>31.25</v>
      </c>
      <c r="J19" s="280">
        <f t="shared" si="7"/>
        <v>100</v>
      </c>
      <c r="K19" s="280">
        <f t="shared" si="1"/>
        <v>100</v>
      </c>
      <c r="L19" s="278">
        <f t="shared" si="18"/>
        <v>31.25</v>
      </c>
      <c r="M19" s="278">
        <f t="shared" si="9"/>
        <v>0</v>
      </c>
      <c r="N19" s="278">
        <f t="shared" si="2"/>
        <v>68.75</v>
      </c>
      <c r="O19" s="279">
        <f t="shared" si="3"/>
        <v>25</v>
      </c>
      <c r="P19" s="250"/>
      <c r="Q19" s="297">
        <f t="shared" si="10"/>
        <v>0</v>
      </c>
      <c r="R19" s="297">
        <f t="shared" si="11"/>
        <v>0</v>
      </c>
      <c r="S19" s="297">
        <f t="shared" si="4"/>
        <v>930</v>
      </c>
      <c r="T19" s="259" t="str">
        <f t="shared" si="12"/>
        <v>slid</v>
      </c>
      <c r="U19" s="260">
        <f t="shared" si="13"/>
        <v>31.25</v>
      </c>
      <c r="V19" s="259" t="s">
        <v>116</v>
      </c>
      <c r="W19" s="260">
        <f t="shared" si="5"/>
        <v>30</v>
      </c>
      <c r="X19" s="260">
        <f t="shared" si="6"/>
        <v>1.25</v>
      </c>
      <c r="Y19" s="260">
        <f t="shared" si="14"/>
        <v>0</v>
      </c>
      <c r="Z19" s="250"/>
      <c r="AA19" s="250"/>
      <c r="AB19" s="250"/>
      <c r="AC19" s="250"/>
      <c r="AD19" s="250"/>
      <c r="AE19" s="250"/>
      <c r="AF19" s="250"/>
      <c r="AG19" s="250"/>
      <c r="AH19" s="250"/>
      <c r="AI19" s="250"/>
      <c r="AJ19" s="250"/>
      <c r="AK19" s="250"/>
      <c r="AL19" s="250"/>
      <c r="AM19" s="250"/>
      <c r="AN19" s="250"/>
      <c r="AO19" s="250"/>
      <c r="AP19" s="250"/>
      <c r="AQ19" s="250"/>
      <c r="AR19" s="250"/>
      <c r="AS19" s="250"/>
      <c r="AT19" s="250"/>
      <c r="AU19" s="250"/>
      <c r="AV19" s="250"/>
      <c r="AW19" s="250"/>
      <c r="AX19" s="250"/>
      <c r="AY19" s="250"/>
      <c r="AZ19" s="250"/>
      <c r="BA19" s="250"/>
      <c r="BB19" s="250"/>
      <c r="BC19" s="250"/>
      <c r="BD19" s="250"/>
      <c r="BE19" s="250"/>
      <c r="BF19" s="250"/>
      <c r="BG19" s="250"/>
      <c r="BH19" s="250"/>
      <c r="BI19" s="250"/>
      <c r="BJ19" s="250"/>
      <c r="BK19" s="250"/>
      <c r="BL19" s="250"/>
      <c r="BM19" s="250"/>
      <c r="BN19" s="250"/>
      <c r="BO19" s="250"/>
      <c r="BP19" s="250"/>
      <c r="BQ19" s="250"/>
      <c r="BR19" s="250"/>
      <c r="BS19" s="250"/>
      <c r="BT19" s="250"/>
      <c r="BU19" s="250"/>
      <c r="BV19" s="250"/>
      <c r="BW19" s="250"/>
      <c r="BX19" s="250"/>
      <c r="BY19" s="250"/>
      <c r="BZ19" s="250"/>
      <c r="CA19" s="250"/>
      <c r="CB19" s="250"/>
      <c r="CC19" s="250"/>
      <c r="CD19" s="250"/>
      <c r="CE19" s="250"/>
      <c r="CF19" s="250"/>
      <c r="CG19" s="250"/>
    </row>
    <row r="20" spans="1:85" x14ac:dyDescent="0.25">
      <c r="A20" s="265">
        <v>12</v>
      </c>
      <c r="B20" s="287">
        <v>125</v>
      </c>
      <c r="C20" s="288">
        <v>0.75</v>
      </c>
      <c r="D20" s="287">
        <v>100</v>
      </c>
      <c r="E20" s="289">
        <v>30</v>
      </c>
      <c r="F20" s="289">
        <v>20</v>
      </c>
      <c r="G20" s="284">
        <v>0.2</v>
      </c>
      <c r="H20" s="290" t="s">
        <v>96</v>
      </c>
      <c r="I20" s="280">
        <f t="shared" si="0"/>
        <v>31.25</v>
      </c>
      <c r="J20" s="280">
        <f t="shared" si="7"/>
        <v>60</v>
      </c>
      <c r="K20" s="280">
        <f t="shared" si="1"/>
        <v>100</v>
      </c>
      <c r="L20" s="278">
        <f t="shared" si="18"/>
        <v>31.25</v>
      </c>
      <c r="M20" s="278">
        <f t="shared" si="9"/>
        <v>40</v>
      </c>
      <c r="N20" s="278">
        <f t="shared" si="2"/>
        <v>28.75</v>
      </c>
      <c r="O20" s="279">
        <f t="shared" si="3"/>
        <v>25</v>
      </c>
      <c r="P20" s="71"/>
      <c r="Q20" s="297">
        <f t="shared" si="10"/>
        <v>50</v>
      </c>
      <c r="R20" s="297">
        <f t="shared" si="11"/>
        <v>10</v>
      </c>
      <c r="S20" s="297">
        <f t="shared" si="4"/>
        <v>60</v>
      </c>
      <c r="T20" s="259" t="str">
        <f t="shared" si="12"/>
        <v>slid</v>
      </c>
      <c r="U20" s="260">
        <f t="shared" si="13"/>
        <v>31.25</v>
      </c>
      <c r="V20" s="259" t="s">
        <v>116</v>
      </c>
      <c r="W20" s="260">
        <f t="shared" si="5"/>
        <v>30</v>
      </c>
      <c r="X20" s="260">
        <f t="shared" si="6"/>
        <v>1.25</v>
      </c>
      <c r="Y20" s="260">
        <f t="shared" si="14"/>
        <v>0</v>
      </c>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row>
    <row r="21" spans="1:85" x14ac:dyDescent="0.25">
      <c r="A21" s="265">
        <v>13</v>
      </c>
      <c r="B21" s="287">
        <v>125</v>
      </c>
      <c r="C21" s="288">
        <v>0</v>
      </c>
      <c r="D21" s="287">
        <v>100</v>
      </c>
      <c r="E21" s="289">
        <v>30</v>
      </c>
      <c r="F21" s="289">
        <v>900</v>
      </c>
      <c r="G21" s="284">
        <v>0.2</v>
      </c>
      <c r="H21" s="290" t="s">
        <v>96</v>
      </c>
      <c r="I21" s="280">
        <f t="shared" si="0"/>
        <v>125</v>
      </c>
      <c r="J21" s="280">
        <f t="shared" si="7"/>
        <v>100</v>
      </c>
      <c r="K21" s="280">
        <f t="shared" si="1"/>
        <v>100</v>
      </c>
      <c r="L21" s="278">
        <f t="shared" si="18"/>
        <v>100</v>
      </c>
      <c r="M21" s="278">
        <f t="shared" si="9"/>
        <v>0</v>
      </c>
      <c r="N21" s="278">
        <f t="shared" si="2"/>
        <v>0</v>
      </c>
      <c r="O21" s="279">
        <f t="shared" si="3"/>
        <v>25</v>
      </c>
      <c r="P21" s="71"/>
      <c r="Q21" s="297">
        <f t="shared" si="10"/>
        <v>0</v>
      </c>
      <c r="R21" s="297">
        <f t="shared" si="11"/>
        <v>0</v>
      </c>
      <c r="S21" s="297">
        <f t="shared" si="4"/>
        <v>930</v>
      </c>
      <c r="T21" s="259" t="str">
        <f t="shared" si="12"/>
        <v/>
      </c>
      <c r="U21" s="260">
        <f t="shared" si="13"/>
        <v>100</v>
      </c>
      <c r="V21" s="259" t="s">
        <v>116</v>
      </c>
      <c r="W21" s="260">
        <f t="shared" si="5"/>
        <v>30</v>
      </c>
      <c r="X21" s="260">
        <f t="shared" si="6"/>
        <v>70</v>
      </c>
      <c r="Y21" s="260">
        <f t="shared" si="14"/>
        <v>0</v>
      </c>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row>
    <row r="22" spans="1:85" x14ac:dyDescent="0.25">
      <c r="A22" s="265">
        <v>14</v>
      </c>
      <c r="B22" s="287">
        <v>125</v>
      </c>
      <c r="C22" s="288">
        <v>0</v>
      </c>
      <c r="D22" s="289">
        <v>100</v>
      </c>
      <c r="E22" s="289">
        <v>30</v>
      </c>
      <c r="F22" s="289">
        <v>50</v>
      </c>
      <c r="G22" s="284">
        <v>0.2</v>
      </c>
      <c r="H22" s="290" t="s">
        <v>96</v>
      </c>
      <c r="I22" s="280">
        <f t="shared" si="0"/>
        <v>125</v>
      </c>
      <c r="J22" s="280">
        <f t="shared" si="7"/>
        <v>84</v>
      </c>
      <c r="K22" s="280">
        <f t="shared" si="1"/>
        <v>100</v>
      </c>
      <c r="L22" s="278">
        <f t="shared" si="18"/>
        <v>84</v>
      </c>
      <c r="M22" s="278">
        <f t="shared" si="9"/>
        <v>16</v>
      </c>
      <c r="N22" s="278">
        <f t="shared" si="2"/>
        <v>0</v>
      </c>
      <c r="O22" s="279">
        <f t="shared" si="3"/>
        <v>25</v>
      </c>
      <c r="P22" s="71"/>
      <c r="Q22" s="297">
        <f t="shared" si="10"/>
        <v>20</v>
      </c>
      <c r="R22" s="297">
        <f t="shared" si="11"/>
        <v>4</v>
      </c>
      <c r="S22" s="297">
        <f t="shared" si="4"/>
        <v>84</v>
      </c>
      <c r="T22" s="259" t="str">
        <f t="shared" si="12"/>
        <v/>
      </c>
      <c r="U22" s="260">
        <f t="shared" si="13"/>
        <v>84</v>
      </c>
      <c r="V22" s="259" t="s">
        <v>116</v>
      </c>
      <c r="W22" s="260">
        <f t="shared" si="5"/>
        <v>30</v>
      </c>
      <c r="X22" s="260">
        <f t="shared" si="6"/>
        <v>50</v>
      </c>
      <c r="Y22" s="260">
        <f t="shared" si="14"/>
        <v>4</v>
      </c>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row>
    <row r="23" spans="1:85" x14ac:dyDescent="0.25">
      <c r="A23" s="265">
        <v>15</v>
      </c>
      <c r="B23" s="287">
        <v>125</v>
      </c>
      <c r="C23" s="288">
        <v>0.8</v>
      </c>
      <c r="D23" s="289">
        <v>100</v>
      </c>
      <c r="E23" s="289">
        <v>30</v>
      </c>
      <c r="F23" s="289">
        <v>500</v>
      </c>
      <c r="G23" s="288">
        <v>0.2</v>
      </c>
      <c r="H23" s="290" t="s">
        <v>108</v>
      </c>
      <c r="I23" s="280">
        <f t="shared" si="0"/>
        <v>25</v>
      </c>
      <c r="J23" s="280" t="str">
        <f t="shared" si="7"/>
        <v>N/A</v>
      </c>
      <c r="K23" s="280" t="str">
        <f t="shared" si="1"/>
        <v>N/A</v>
      </c>
      <c r="L23" s="278">
        <f t="shared" si="18"/>
        <v>25</v>
      </c>
      <c r="M23" s="278" t="str">
        <f t="shared" si="9"/>
        <v>N/A</v>
      </c>
      <c r="N23" s="278">
        <f t="shared" si="2"/>
        <v>100</v>
      </c>
      <c r="O23" s="279" t="str">
        <f t="shared" si="3"/>
        <v>N/A</v>
      </c>
      <c r="P23" s="71"/>
      <c r="Q23" s="297" t="str">
        <f t="shared" si="10"/>
        <v>N/A</v>
      </c>
      <c r="R23" s="297" t="str">
        <f t="shared" si="11"/>
        <v>N/A</v>
      </c>
      <c r="S23" s="297" t="str">
        <f t="shared" si="4"/>
        <v>N/A</v>
      </c>
      <c r="T23" s="259" t="str">
        <f t="shared" si="12"/>
        <v>slid</v>
      </c>
      <c r="U23" s="260">
        <f t="shared" si="13"/>
        <v>25</v>
      </c>
      <c r="V23" s="259" t="s">
        <v>116</v>
      </c>
      <c r="W23" s="260" t="str">
        <f t="shared" si="5"/>
        <v>N/A</v>
      </c>
      <c r="X23" s="260" t="str">
        <f t="shared" si="6"/>
        <v>N/A</v>
      </c>
      <c r="Y23" s="260" t="str">
        <f t="shared" si="14"/>
        <v>N/A</v>
      </c>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row>
    <row r="24" spans="1:85" x14ac:dyDescent="0.25">
      <c r="A24" s="265"/>
      <c r="B24" s="291"/>
      <c r="C24" s="292"/>
      <c r="D24" s="293"/>
      <c r="E24" s="293"/>
      <c r="F24" s="293"/>
      <c r="G24" s="294"/>
      <c r="H24" s="295" t="s">
        <v>96</v>
      </c>
      <c r="I24" s="280">
        <f t="shared" si="0"/>
        <v>0</v>
      </c>
      <c r="J24" s="280">
        <f t="shared" si="7"/>
        <v>0</v>
      </c>
      <c r="K24" s="280">
        <f t="shared" si="1"/>
        <v>0</v>
      </c>
      <c r="L24" s="278">
        <f t="shared" si="18"/>
        <v>0</v>
      </c>
      <c r="M24" s="278">
        <f t="shared" si="9"/>
        <v>0</v>
      </c>
      <c r="N24" s="278">
        <f t="shared" si="2"/>
        <v>0</v>
      </c>
      <c r="O24" s="279">
        <f t="shared" si="3"/>
        <v>0</v>
      </c>
      <c r="P24" s="71"/>
      <c r="Q24" s="297">
        <f t="shared" si="10"/>
        <v>0</v>
      </c>
      <c r="R24" s="297">
        <f t="shared" si="11"/>
        <v>0</v>
      </c>
      <c r="S24" s="297">
        <f t="shared" si="4"/>
        <v>0</v>
      </c>
      <c r="T24" s="259" t="str">
        <f t="shared" si="12"/>
        <v/>
      </c>
      <c r="U24" s="260">
        <f t="shared" si="13"/>
        <v>0</v>
      </c>
      <c r="V24" s="259" t="s">
        <v>116</v>
      </c>
      <c r="W24" s="260">
        <f t="shared" si="5"/>
        <v>0</v>
      </c>
      <c r="X24" s="260">
        <f t="shared" si="6"/>
        <v>0</v>
      </c>
      <c r="Y24" s="260">
        <f t="shared" si="14"/>
        <v>0</v>
      </c>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row>
    <row r="25" spans="1:85" s="245" customFormat="1" ht="141" customHeight="1" x14ac:dyDescent="0.2">
      <c r="B25" s="248"/>
      <c r="C25" s="247"/>
      <c r="D25" s="248"/>
      <c r="E25" s="248"/>
      <c r="F25" s="248"/>
      <c r="G25" s="246"/>
      <c r="H25" s="267" t="s">
        <v>127</v>
      </c>
      <c r="I25" s="248"/>
      <c r="J25" s="248"/>
      <c r="K25" s="248"/>
      <c r="L25" s="249"/>
      <c r="M25" s="249"/>
      <c r="N25" s="261" t="s">
        <v>119</v>
      </c>
      <c r="O25" s="255"/>
      <c r="P25" s="247"/>
      <c r="Q25" s="248" t="s">
        <v>149</v>
      </c>
      <c r="R25" s="247"/>
      <c r="S25" s="248" t="s">
        <v>148</v>
      </c>
      <c r="V25" s="263"/>
    </row>
    <row r="26" spans="1:85" x14ac:dyDescent="0.25">
      <c r="A26" s="327" t="s">
        <v>112</v>
      </c>
      <c r="B26" s="327"/>
      <c r="C26" s="327"/>
      <c r="D26" s="327"/>
      <c r="E26" s="327"/>
      <c r="F26" s="327"/>
      <c r="G26" s="327"/>
      <c r="H26" s="327"/>
      <c r="I26" s="327"/>
      <c r="J26" s="327"/>
      <c r="K26" s="327"/>
      <c r="L26" s="327"/>
      <c r="M26" s="327"/>
      <c r="N26" s="327"/>
      <c r="O26" s="327"/>
      <c r="P26" s="277"/>
      <c r="Q26" s="277"/>
      <c r="R26" s="277"/>
      <c r="S26" s="277"/>
    </row>
    <row r="27" spans="1:85" x14ac:dyDescent="0.25">
      <c r="A27" s="328" t="s">
        <v>120</v>
      </c>
      <c r="B27" s="328"/>
      <c r="C27" s="328"/>
      <c r="D27" s="328"/>
      <c r="E27" s="328"/>
      <c r="F27" s="328"/>
      <c r="G27" s="328"/>
      <c r="H27" s="328"/>
      <c r="I27" s="328"/>
      <c r="J27" s="328"/>
      <c r="K27" s="328"/>
      <c r="L27" s="328"/>
      <c r="M27" s="328"/>
      <c r="N27" s="328"/>
      <c r="O27" s="328"/>
      <c r="P27" s="277"/>
      <c r="Q27" s="277"/>
      <c r="R27" s="277"/>
      <c r="S27" s="277"/>
    </row>
    <row r="28" spans="1:85" x14ac:dyDescent="0.25">
      <c r="A28" s="329" t="s">
        <v>141</v>
      </c>
      <c r="B28" s="329"/>
      <c r="C28" s="329"/>
      <c r="D28" s="329"/>
      <c r="E28" s="329"/>
      <c r="F28" s="329"/>
      <c r="G28" s="329"/>
      <c r="H28" s="329"/>
      <c r="I28" s="329"/>
      <c r="J28" s="329"/>
      <c r="K28" s="329"/>
      <c r="L28" s="329"/>
      <c r="M28" s="329"/>
      <c r="N28" s="329"/>
      <c r="O28" s="329"/>
      <c r="P28" s="277"/>
      <c r="Q28" s="277"/>
      <c r="R28" s="277"/>
      <c r="S28" s="277"/>
    </row>
    <row r="29" spans="1:85" ht="17.25" customHeight="1" x14ac:dyDescent="0.25">
      <c r="A29" s="330" t="s">
        <v>128</v>
      </c>
      <c r="B29" s="330"/>
      <c r="C29" s="330"/>
      <c r="D29" s="330"/>
      <c r="E29" s="330"/>
      <c r="F29" s="330"/>
      <c r="G29" s="330"/>
      <c r="H29" s="330"/>
      <c r="I29" s="330"/>
      <c r="J29" s="330"/>
      <c r="K29" s="330"/>
      <c r="L29" s="330"/>
      <c r="M29" s="330"/>
      <c r="N29" s="330"/>
      <c r="O29" s="330"/>
      <c r="P29" s="330"/>
      <c r="Q29" s="330"/>
      <c r="R29" s="330"/>
      <c r="S29" s="330"/>
    </row>
    <row r="30" spans="1:85" ht="36.6" customHeight="1" x14ac:dyDescent="0.25">
      <c r="A30" s="326" t="s">
        <v>126</v>
      </c>
      <c r="B30" s="326"/>
      <c r="C30" s="326"/>
      <c r="D30" s="326"/>
      <c r="E30" s="326"/>
      <c r="F30" s="326"/>
      <c r="G30" s="326"/>
      <c r="H30" s="326"/>
      <c r="I30" s="326"/>
      <c r="J30" s="326"/>
      <c r="K30" s="326"/>
      <c r="L30" s="326"/>
      <c r="M30" s="326"/>
      <c r="N30" s="326"/>
      <c r="O30" s="326"/>
      <c r="P30" s="277"/>
      <c r="Q30" s="277"/>
      <c r="R30" s="277"/>
      <c r="S30" s="277"/>
    </row>
  </sheetData>
  <sheetProtection formatCells="0" formatColumns="0" formatRows="0" insertColumns="0" insertRows="0" insertHyperlinks="0" deleteColumns="0" deleteRows="0"/>
  <mergeCells count="6">
    <mergeCell ref="A1:O1"/>
    <mergeCell ref="A30:O30"/>
    <mergeCell ref="A26:O26"/>
    <mergeCell ref="A27:O27"/>
    <mergeCell ref="A28:O28"/>
    <mergeCell ref="A29:S29"/>
  </mergeCells>
  <conditionalFormatting sqref="T9:T24">
    <cfRule type="cellIs" dxfId="0" priority="1" operator="equal">
      <formula>"""full"""</formula>
    </cfRule>
  </conditionalFormatting>
  <dataValidations count="2">
    <dataValidation errorStyle="warning" allowBlank="1" showInputMessage="1" showErrorMessage="1" error="Typically a client will have a copay OR coinsurance, but not both._x000a__x000a_Make sure that your entry is accurate." sqref="E9 E19"/>
    <dataValidation type="list" showInputMessage="1" showErrorMessage="1" errorTitle="Choose No or Yes" error="Formulas use information from this column to perform calculations._x000a__x000a_Choose No or Yes (no TPP claim)." sqref="H9:H24">
      <formula1>"No,Yes (no TPP claim)"</formula1>
    </dataValidation>
  </dataValidations>
  <pageMargins left="0.5" right="0.5" top="1" bottom="1" header="0.25" footer="0.25"/>
  <pageSetup scale="67" orientation="landscape" verticalDpi="1200" r:id="rId1"/>
  <headerFooter>
    <oddFooter>&amp;RRelated to Title X Family Planning Services
August 2017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pageSetUpPr fitToPage="1"/>
  </sheetPr>
  <dimension ref="A1:L14"/>
  <sheetViews>
    <sheetView tabSelected="1" zoomScale="90" zoomScaleNormal="90" workbookViewId="0">
      <selection activeCell="B8" sqref="B8"/>
    </sheetView>
  </sheetViews>
  <sheetFormatPr defaultColWidth="8.85546875" defaultRowHeight="12.75" x14ac:dyDescent="0.2"/>
  <cols>
    <col min="1" max="1" width="25.140625" style="269" customWidth="1"/>
    <col min="2" max="2" width="122.140625" style="270" customWidth="1"/>
    <col min="3" max="16384" width="8.85546875" style="66"/>
  </cols>
  <sheetData>
    <row r="1" spans="1:12" s="129" customFormat="1" x14ac:dyDescent="0.2">
      <c r="A1" s="273" t="s">
        <v>84</v>
      </c>
      <c r="B1" s="274" t="s">
        <v>85</v>
      </c>
    </row>
    <row r="2" spans="1:12" s="67" customFormat="1" ht="29.25" customHeight="1" x14ac:dyDescent="0.2">
      <c r="A2" s="276" t="s">
        <v>111</v>
      </c>
      <c r="B2" s="272" t="s">
        <v>164</v>
      </c>
    </row>
    <row r="3" spans="1:12" s="129" customFormat="1" ht="51" customHeight="1" x14ac:dyDescent="0.2">
      <c r="A3" s="276" t="s">
        <v>86</v>
      </c>
      <c r="B3" s="272" t="s">
        <v>129</v>
      </c>
      <c r="C3" s="242"/>
      <c r="D3" s="242"/>
      <c r="E3" s="242"/>
      <c r="F3" s="242"/>
      <c r="G3" s="242"/>
      <c r="H3" s="242"/>
      <c r="I3" s="242"/>
      <c r="J3" s="242"/>
      <c r="K3" s="242"/>
    </row>
    <row r="4" spans="1:12" ht="27.75" customHeight="1" x14ac:dyDescent="0.2">
      <c r="A4" s="276" t="s">
        <v>100</v>
      </c>
      <c r="B4" s="272" t="s">
        <v>130</v>
      </c>
    </row>
    <row r="5" spans="1:12" ht="51" customHeight="1" x14ac:dyDescent="0.2">
      <c r="A5" s="276" t="s">
        <v>101</v>
      </c>
      <c r="B5" s="272" t="s">
        <v>131</v>
      </c>
      <c r="C5" s="241"/>
      <c r="D5" s="241"/>
      <c r="E5" s="241"/>
      <c r="F5" s="241"/>
      <c r="G5" s="241"/>
      <c r="H5" s="241"/>
      <c r="I5" s="241"/>
      <c r="J5" s="241"/>
      <c r="K5" s="241"/>
    </row>
    <row r="6" spans="1:12" ht="41.25" customHeight="1" x14ac:dyDescent="0.2">
      <c r="A6" s="276" t="s">
        <v>110</v>
      </c>
      <c r="B6" s="272" t="s">
        <v>132</v>
      </c>
      <c r="C6" s="242"/>
      <c r="D6" s="242"/>
      <c r="E6" s="242"/>
      <c r="F6" s="242"/>
      <c r="G6" s="242"/>
      <c r="H6" s="242"/>
      <c r="I6" s="242"/>
      <c r="J6" s="242"/>
      <c r="K6" s="242"/>
      <c r="L6" s="242"/>
    </row>
    <row r="7" spans="1:12" ht="24.75" customHeight="1" x14ac:dyDescent="0.2">
      <c r="A7" s="276" t="s">
        <v>99</v>
      </c>
      <c r="B7" s="272" t="s">
        <v>133</v>
      </c>
      <c r="C7" s="242"/>
      <c r="D7" s="242"/>
      <c r="E7" s="242"/>
      <c r="F7" s="242"/>
      <c r="G7" s="242"/>
      <c r="H7" s="242"/>
      <c r="I7" s="242"/>
      <c r="J7" s="242"/>
      <c r="K7" s="242"/>
      <c r="L7" s="242"/>
    </row>
    <row r="8" spans="1:12" ht="27" customHeight="1" x14ac:dyDescent="0.2">
      <c r="A8" s="276" t="s">
        <v>87</v>
      </c>
      <c r="B8" s="272" t="s">
        <v>134</v>
      </c>
    </row>
    <row r="9" spans="1:12" ht="38.25" x14ac:dyDescent="0.2">
      <c r="A9" s="276" t="s">
        <v>88</v>
      </c>
      <c r="B9" s="272" t="s">
        <v>135</v>
      </c>
      <c r="C9" s="242"/>
      <c r="D9" s="242"/>
      <c r="E9" s="242"/>
      <c r="F9" s="242"/>
      <c r="G9" s="242"/>
      <c r="H9" s="242"/>
      <c r="I9" s="242"/>
      <c r="J9" s="242"/>
      <c r="K9" s="242"/>
      <c r="L9" s="242"/>
    </row>
    <row r="10" spans="1:12" ht="36.75" customHeight="1" x14ac:dyDescent="0.2">
      <c r="A10" s="276" t="s">
        <v>89</v>
      </c>
      <c r="B10" s="272" t="s">
        <v>136</v>
      </c>
      <c r="C10" s="242"/>
      <c r="D10" s="242"/>
      <c r="E10" s="242"/>
      <c r="F10" s="242"/>
      <c r="G10" s="242"/>
      <c r="H10" s="242"/>
      <c r="I10" s="242"/>
      <c r="J10" s="242"/>
      <c r="K10" s="242"/>
      <c r="L10" s="242"/>
    </row>
    <row r="11" spans="1:12" ht="38.25" x14ac:dyDescent="0.2">
      <c r="A11" s="276" t="s">
        <v>137</v>
      </c>
      <c r="B11" s="272" t="s">
        <v>138</v>
      </c>
    </row>
    <row r="12" spans="1:12" ht="38.25" x14ac:dyDescent="0.2">
      <c r="A12" s="276" t="s">
        <v>139</v>
      </c>
      <c r="B12" s="272" t="s">
        <v>140</v>
      </c>
      <c r="C12" s="242"/>
      <c r="D12" s="242"/>
      <c r="E12" s="242"/>
      <c r="F12" s="242"/>
      <c r="G12" s="242"/>
      <c r="H12" s="242"/>
      <c r="I12" s="242"/>
      <c r="J12" s="242"/>
      <c r="K12" s="242"/>
      <c r="L12" s="242"/>
    </row>
    <row r="13" spans="1:12" ht="24" customHeight="1" x14ac:dyDescent="0.2">
      <c r="A13" s="268"/>
      <c r="B13" s="242"/>
      <c r="C13" s="242"/>
      <c r="D13" s="242"/>
      <c r="E13" s="242"/>
      <c r="F13" s="242"/>
      <c r="G13" s="242"/>
      <c r="H13" s="242"/>
      <c r="I13" s="242"/>
      <c r="J13" s="242"/>
      <c r="K13" s="242"/>
      <c r="L13" s="242"/>
    </row>
    <row r="14" spans="1:12" ht="24" customHeight="1" x14ac:dyDescent="0.2">
      <c r="A14" s="268"/>
    </row>
  </sheetData>
  <pageMargins left="0.5" right="0.5" top="1" bottom="1" header="0.25" footer="0.25"/>
  <pageSetup scale="69" orientation="landscape" horizontalDpi="4294967293" verticalDpi="4294967293" r:id="rId1"/>
  <headerFooter>
    <oddFooter>&amp;RRelated to Title X Family Planning Services
August 2017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sheetPr>
  <dimension ref="A1:S720"/>
  <sheetViews>
    <sheetView zoomScaleNormal="100" workbookViewId="0">
      <selection activeCell="A54" sqref="A54:A61"/>
    </sheetView>
  </sheetViews>
  <sheetFormatPr defaultColWidth="8.85546875" defaultRowHeight="12.75" x14ac:dyDescent="0.2"/>
  <cols>
    <col min="1" max="1" width="7.85546875" style="5" customWidth="1"/>
    <col min="2" max="2" width="17.28515625" style="5" customWidth="1"/>
    <col min="3" max="3" width="11.28515625" style="5" customWidth="1"/>
    <col min="4" max="4" width="7.7109375" style="5" customWidth="1"/>
    <col min="5" max="5" width="1.7109375" style="5" customWidth="1"/>
    <col min="6" max="6" width="11.28515625" style="5" customWidth="1"/>
    <col min="7" max="7" width="7.7109375" style="5" customWidth="1"/>
    <col min="8" max="8" width="2" style="5" customWidth="1"/>
    <col min="9" max="9" width="17.28515625" style="5" customWidth="1"/>
    <col min="10" max="10" width="11.28515625" style="5" customWidth="1"/>
    <col min="11" max="11" width="7.7109375" style="5" customWidth="1"/>
    <col min="12" max="12" width="2" style="5" customWidth="1"/>
    <col min="13" max="13" width="11.28515625" style="5" customWidth="1"/>
    <col min="14" max="14" width="7.7109375" style="5" customWidth="1"/>
    <col min="15" max="15" width="9.42578125" style="5" customWidth="1"/>
    <col min="16" max="16384" width="8.85546875" style="5"/>
  </cols>
  <sheetData>
    <row r="1" spans="1:19" ht="48.75" customHeight="1" x14ac:dyDescent="0.2">
      <c r="A1" s="358" t="s">
        <v>53</v>
      </c>
      <c r="B1" s="358"/>
      <c r="C1" s="358"/>
      <c r="D1" s="358"/>
      <c r="E1" s="358"/>
      <c r="F1" s="358"/>
      <c r="G1" s="358"/>
      <c r="H1" s="358"/>
      <c r="I1" s="358"/>
      <c r="J1" s="358"/>
      <c r="K1" s="358"/>
      <c r="L1" s="358"/>
      <c r="M1" s="358"/>
      <c r="N1" s="358"/>
      <c r="O1" s="156" t="s">
        <v>90</v>
      </c>
      <c r="P1" s="156"/>
      <c r="Q1" s="156"/>
      <c r="R1" s="156"/>
      <c r="S1" s="156"/>
    </row>
    <row r="2" spans="1:19" s="26" customFormat="1" ht="17.25" customHeight="1" thickBot="1" x14ac:dyDescent="0.25">
      <c r="A2" s="357" t="s">
        <v>49</v>
      </c>
      <c r="B2" s="357"/>
      <c r="C2" s="357"/>
      <c r="D2" s="357"/>
      <c r="E2" s="357"/>
      <c r="F2" s="357"/>
      <c r="G2" s="357"/>
      <c r="H2" s="357"/>
      <c r="I2" s="357"/>
      <c r="J2" s="357"/>
      <c r="K2" s="357"/>
      <c r="L2" s="357"/>
      <c r="M2" s="357"/>
      <c r="N2" s="357"/>
      <c r="O2" s="122"/>
    </row>
    <row r="3" spans="1:19" s="26" customFormat="1" ht="17.25" customHeight="1" x14ac:dyDescent="0.2">
      <c r="A3" s="346" t="s">
        <v>47</v>
      </c>
      <c r="B3" s="347"/>
      <c r="C3" s="347"/>
      <c r="D3" s="347"/>
      <c r="E3" s="347"/>
      <c r="F3" s="347"/>
      <c r="G3" s="347"/>
      <c r="H3" s="347"/>
      <c r="I3" s="347"/>
      <c r="J3" s="347"/>
      <c r="K3" s="347"/>
      <c r="L3" s="347"/>
      <c r="M3" s="347"/>
      <c r="N3" s="348"/>
      <c r="O3" s="49"/>
    </row>
    <row r="4" spans="1:19" ht="13.5" thickBot="1" x14ac:dyDescent="0.25">
      <c r="A4" s="52"/>
      <c r="B4" s="27"/>
      <c r="C4" s="349" t="s">
        <v>34</v>
      </c>
      <c r="D4" s="350"/>
      <c r="E4"/>
      <c r="F4" s="349" t="s">
        <v>35</v>
      </c>
      <c r="G4" s="350"/>
      <c r="H4" s="27"/>
      <c r="I4" s="351" t="s">
        <v>36</v>
      </c>
      <c r="J4" s="352"/>
      <c r="K4" s="352"/>
      <c r="L4" s="352"/>
      <c r="M4" s="352"/>
      <c r="N4" s="353"/>
      <c r="O4" s="26"/>
    </row>
    <row r="5" spans="1:19" ht="39.950000000000003" customHeight="1" thickBot="1" x14ac:dyDescent="0.25">
      <c r="A5" s="52"/>
      <c r="B5" s="28"/>
      <c r="C5" s="104" t="s">
        <v>37</v>
      </c>
      <c r="D5" s="105" t="s">
        <v>38</v>
      </c>
      <c r="E5"/>
      <c r="F5" s="104" t="s">
        <v>39</v>
      </c>
      <c r="G5" s="105" t="s">
        <v>40</v>
      </c>
      <c r="H5" s="27"/>
      <c r="I5" s="354"/>
      <c r="J5" s="355"/>
      <c r="K5" s="355"/>
      <c r="L5" s="355"/>
      <c r="M5" s="355"/>
      <c r="N5" s="356"/>
      <c r="O5" s="26"/>
    </row>
    <row r="6" spans="1:19" ht="13.5" thickBot="1" x14ac:dyDescent="0.25">
      <c r="A6" s="331" t="s">
        <v>79</v>
      </c>
      <c r="B6" s="63" t="s">
        <v>61</v>
      </c>
      <c r="C6" s="75" t="e">
        <f>#REF!</f>
        <v>#REF!</v>
      </c>
      <c r="D6" s="88" t="str">
        <f>IFERROR(C6/C$9,"")</f>
        <v/>
      </c>
      <c r="E6"/>
      <c r="F6" s="77" t="e">
        <f>#REF!</f>
        <v>#REF!</v>
      </c>
      <c r="G6" s="100" t="str">
        <f>IFERROR(F6/F$9,"")</f>
        <v/>
      </c>
      <c r="H6" s="27"/>
      <c r="I6" s="46"/>
      <c r="J6" s="334" t="s">
        <v>34</v>
      </c>
      <c r="K6" s="335"/>
      <c r="L6"/>
      <c r="M6" s="334" t="s">
        <v>41</v>
      </c>
      <c r="N6" s="335"/>
      <c r="O6" s="26"/>
    </row>
    <row r="7" spans="1:19" ht="12.75" customHeight="1" x14ac:dyDescent="0.2">
      <c r="A7" s="332"/>
      <c r="B7" s="29" t="s">
        <v>29</v>
      </c>
      <c r="C7" s="76" t="e">
        <f>#REF!</f>
        <v>#REF!</v>
      </c>
      <c r="D7" s="97" t="str">
        <f t="shared" ref="D7:D9" si="0">IFERROR(C7/C$9,"")</f>
        <v/>
      </c>
      <c r="E7"/>
      <c r="F7" s="78" t="e">
        <f>#REF!</f>
        <v>#REF!</v>
      </c>
      <c r="G7" s="101" t="str">
        <f t="shared" ref="G7:G9" si="1">IFERROR(F7/F$9,"")</f>
        <v/>
      </c>
      <c r="H7" s="336"/>
      <c r="I7" s="48"/>
      <c r="J7" s="337" t="s">
        <v>42</v>
      </c>
      <c r="K7" s="340" t="s">
        <v>43</v>
      </c>
      <c r="L7"/>
      <c r="M7" s="340" t="s">
        <v>44</v>
      </c>
      <c r="N7" s="343" t="s">
        <v>40</v>
      </c>
      <c r="O7" s="26"/>
    </row>
    <row r="8" spans="1:19" x14ac:dyDescent="0.2">
      <c r="A8" s="332"/>
      <c r="B8" s="64" t="s">
        <v>55</v>
      </c>
      <c r="C8" s="76" t="e">
        <f>#REF!</f>
        <v>#REF!</v>
      </c>
      <c r="D8" s="97" t="str">
        <f t="shared" si="0"/>
        <v/>
      </c>
      <c r="E8"/>
      <c r="F8" s="78" t="e">
        <f>#REF!</f>
        <v>#REF!</v>
      </c>
      <c r="G8" s="102" t="str">
        <f t="shared" si="1"/>
        <v/>
      </c>
      <c r="H8" s="336"/>
      <c r="I8" s="48"/>
      <c r="J8" s="338"/>
      <c r="K8" s="341"/>
      <c r="L8"/>
      <c r="M8" s="341"/>
      <c r="N8" s="344"/>
      <c r="O8" s="26"/>
    </row>
    <row r="9" spans="1:19" ht="13.5" thickBot="1" x14ac:dyDescent="0.25">
      <c r="A9" s="333"/>
      <c r="B9" s="106" t="s">
        <v>5</v>
      </c>
      <c r="C9" s="96" t="e">
        <f>SUM(C6:C8)</f>
        <v>#REF!</v>
      </c>
      <c r="D9" s="98" t="str">
        <f t="shared" si="0"/>
        <v/>
      </c>
      <c r="E9"/>
      <c r="F9" s="99" t="e">
        <f>SUM(F6:F8)</f>
        <v>#REF!</v>
      </c>
      <c r="G9" s="103" t="str">
        <f t="shared" si="1"/>
        <v/>
      </c>
      <c r="H9" s="336"/>
      <c r="I9" s="48"/>
      <c r="J9" s="339"/>
      <c r="K9" s="342"/>
      <c r="L9"/>
      <c r="M9" s="342"/>
      <c r="N9" s="345"/>
      <c r="O9" s="26"/>
    </row>
    <row r="10" spans="1:19" x14ac:dyDescent="0.2">
      <c r="A10" s="331" t="s">
        <v>80</v>
      </c>
      <c r="B10" s="63" t="s">
        <v>61</v>
      </c>
      <c r="C10" s="75" t="e">
        <f>#REF!</f>
        <v>#REF!</v>
      </c>
      <c r="D10" s="88" t="str">
        <f>IFERROR(C10/C$13,"")</f>
        <v/>
      </c>
      <c r="E10"/>
      <c r="F10" s="77" t="e">
        <f>#REF!</f>
        <v>#REF!</v>
      </c>
      <c r="G10" s="100" t="str">
        <f>IFERROR(F10/F$13,"")</f>
        <v/>
      </c>
      <c r="H10" s="336"/>
      <c r="I10" s="63" t="s">
        <v>61</v>
      </c>
      <c r="J10" s="87" t="e">
        <f>SUMIF(B6:B17,I10,C6:C17)</f>
        <v>#REF!</v>
      </c>
      <c r="K10" s="88" t="str">
        <f>IFERROR(J10/J$13,"")</f>
        <v/>
      </c>
      <c r="L10"/>
      <c r="M10" s="93" t="e">
        <f>SUMIF(B6:B17,I10,F6:F17)</f>
        <v>#REF!</v>
      </c>
      <c r="N10" s="88" t="str">
        <f>IFERROR(M10/M$13,"")</f>
        <v/>
      </c>
      <c r="O10" s="26"/>
      <c r="P10" s="84"/>
    </row>
    <row r="11" spans="1:19" x14ac:dyDescent="0.2">
      <c r="A11" s="332"/>
      <c r="B11" s="30" t="s">
        <v>29</v>
      </c>
      <c r="C11" s="76" t="e">
        <f>#REF!</f>
        <v>#REF!</v>
      </c>
      <c r="D11" s="90" t="str">
        <f t="shared" ref="D11:D13" si="2">IFERROR(C11/C$13,"")</f>
        <v/>
      </c>
      <c r="E11"/>
      <c r="F11" s="78" t="e">
        <f>#REF!</f>
        <v>#REF!</v>
      </c>
      <c r="G11" s="101" t="str">
        <f t="shared" ref="G11:G13" si="3">IFERROR(F11/F$13,"")</f>
        <v/>
      </c>
      <c r="H11" s="31"/>
      <c r="I11" s="30" t="s">
        <v>29</v>
      </c>
      <c r="J11" s="89" t="e">
        <f>SUMIF(B7:B17,I11,C7:C17)</f>
        <v>#REF!</v>
      </c>
      <c r="K11" s="90" t="str">
        <f t="shared" ref="K11:K13" si="4">IFERROR(J11/J$13,"")</f>
        <v/>
      </c>
      <c r="L11"/>
      <c r="M11" s="94" t="e">
        <f>SUMIF(B7:B17,I11,F7:F17)</f>
        <v>#REF!</v>
      </c>
      <c r="N11" s="90" t="str">
        <f t="shared" ref="N11:N13" si="5">IFERROR(M11/M$13,"")</f>
        <v/>
      </c>
      <c r="O11" s="31"/>
    </row>
    <row r="12" spans="1:19" x14ac:dyDescent="0.2">
      <c r="A12" s="332"/>
      <c r="B12" s="64" t="s">
        <v>55</v>
      </c>
      <c r="C12" s="76" t="e">
        <f>#REF!</f>
        <v>#REF!</v>
      </c>
      <c r="D12" s="90" t="str">
        <f t="shared" si="2"/>
        <v/>
      </c>
      <c r="E12"/>
      <c r="F12" s="78" t="e">
        <f>#REF!</f>
        <v>#REF!</v>
      </c>
      <c r="G12" s="101" t="str">
        <f>IFERROR(F12/F$13,"")</f>
        <v/>
      </c>
      <c r="H12" s="31"/>
      <c r="I12" s="64" t="s">
        <v>55</v>
      </c>
      <c r="J12" s="89" t="e">
        <f>SUMIF(B8:B17,I12,C8:C17)</f>
        <v>#REF!</v>
      </c>
      <c r="K12" s="90" t="str">
        <f t="shared" si="4"/>
        <v/>
      </c>
      <c r="L12"/>
      <c r="M12" s="94" t="e">
        <f>SUMIF(B8:B17,I12,F8:F17)</f>
        <v>#REF!</v>
      </c>
      <c r="N12" s="90" t="str">
        <f t="shared" si="5"/>
        <v/>
      </c>
      <c r="O12" s="31"/>
    </row>
    <row r="13" spans="1:19" ht="13.5" thickBot="1" x14ac:dyDescent="0.25">
      <c r="A13" s="333"/>
      <c r="B13" s="107" t="s">
        <v>5</v>
      </c>
      <c r="C13" s="96" t="e">
        <f>SUM(C10:C12)</f>
        <v>#REF!</v>
      </c>
      <c r="D13" s="98" t="str">
        <f t="shared" si="2"/>
        <v/>
      </c>
      <c r="E13"/>
      <c r="F13" s="99" t="e">
        <f>SUM(F10:F12)</f>
        <v>#REF!</v>
      </c>
      <c r="G13" s="103" t="str">
        <f t="shared" si="3"/>
        <v/>
      </c>
      <c r="H13" s="31"/>
      <c r="I13" s="108" t="s">
        <v>5</v>
      </c>
      <c r="J13" s="91" t="e">
        <f>SUMIF(B9:B17,I13,C9:C17)</f>
        <v>#REF!</v>
      </c>
      <c r="K13" s="92" t="str">
        <f t="shared" si="4"/>
        <v/>
      </c>
      <c r="L13"/>
      <c r="M13" s="95" t="e">
        <f>SUMIF(B9:B17,I13,F9:F17)</f>
        <v>#REF!</v>
      </c>
      <c r="N13" s="92" t="str">
        <f t="shared" si="5"/>
        <v/>
      </c>
      <c r="O13" s="31"/>
    </row>
    <row r="14" spans="1:19" x14ac:dyDescent="0.2">
      <c r="A14" s="331" t="s">
        <v>78</v>
      </c>
      <c r="B14" s="63" t="s">
        <v>61</v>
      </c>
      <c r="C14" s="75" t="e">
        <f>#REF!</f>
        <v>#REF!</v>
      </c>
      <c r="D14" s="88" t="str">
        <f>IFERROR(C14/C$17,"")</f>
        <v/>
      </c>
      <c r="E14"/>
      <c r="F14" s="77" t="e">
        <f>#REF!</f>
        <v>#REF!</v>
      </c>
      <c r="G14" s="100" t="str">
        <f>IFERROR(F14/F$17,"")</f>
        <v/>
      </c>
      <c r="H14" s="31"/>
      <c r="I14" s="85" t="s">
        <v>82</v>
      </c>
      <c r="J14" s="86" t="e">
        <f>SUM(J10:J12)</f>
        <v>#REF!</v>
      </c>
      <c r="K14" s="6"/>
      <c r="L14" s="6"/>
      <c r="M14" s="6"/>
      <c r="N14"/>
      <c r="O14"/>
    </row>
    <row r="15" spans="1:19" x14ac:dyDescent="0.2">
      <c r="A15" s="332"/>
      <c r="B15" s="30" t="s">
        <v>29</v>
      </c>
      <c r="C15" s="76" t="e">
        <f>#REF!</f>
        <v>#REF!</v>
      </c>
      <c r="D15" s="90" t="str">
        <f t="shared" ref="D15:D17" si="6">IFERROR(C15/C$17,"")</f>
        <v/>
      </c>
      <c r="E15"/>
      <c r="F15" s="78" t="e">
        <f>#REF!</f>
        <v>#REF!</v>
      </c>
      <c r="G15" s="101" t="str">
        <f>IFERROR(F15/F$17,"")</f>
        <v/>
      </c>
      <c r="H15" s="31"/>
      <c r="I15" s="31"/>
      <c r="J15" s="31"/>
      <c r="K15" s="32"/>
      <c r="L15" s="32"/>
      <c r="M15" s="31"/>
      <c r="N15"/>
      <c r="O15"/>
    </row>
    <row r="16" spans="1:19" x14ac:dyDescent="0.2">
      <c r="A16" s="332"/>
      <c r="B16" s="64" t="s">
        <v>55</v>
      </c>
      <c r="C16" s="76" t="e">
        <f>#REF!</f>
        <v>#REF!</v>
      </c>
      <c r="D16" s="90" t="str">
        <f t="shared" si="6"/>
        <v/>
      </c>
      <c r="E16"/>
      <c r="F16" s="78" t="e">
        <f>#REF!</f>
        <v>#REF!</v>
      </c>
      <c r="G16" s="101" t="str">
        <f t="shared" ref="G16:G17" si="7">IFERROR(F16/F$17,"")</f>
        <v/>
      </c>
      <c r="H16" s="31"/>
      <c r="J16" s="31"/>
      <c r="K16" s="32"/>
      <c r="L16" s="32"/>
      <c r="M16" s="31"/>
      <c r="N16"/>
      <c r="O16"/>
    </row>
    <row r="17" spans="1:16" ht="13.5" thickBot="1" x14ac:dyDescent="0.25">
      <c r="A17" s="333"/>
      <c r="B17" s="107" t="s">
        <v>5</v>
      </c>
      <c r="C17" s="96" t="e">
        <f>SUM(C14:C16)</f>
        <v>#REF!</v>
      </c>
      <c r="D17" s="98" t="str">
        <f t="shared" si="6"/>
        <v/>
      </c>
      <c r="E17"/>
      <c r="F17" s="99" t="e">
        <f>SUM(F14:F16)</f>
        <v>#REF!</v>
      </c>
      <c r="G17" s="103" t="str">
        <f t="shared" si="7"/>
        <v/>
      </c>
      <c r="H17" s="31"/>
      <c r="I17" s="31"/>
      <c r="J17" s="31"/>
      <c r="K17" s="32"/>
      <c r="L17" s="32"/>
      <c r="M17" s="31"/>
      <c r="N17"/>
      <c r="O17"/>
    </row>
    <row r="18" spans="1:16" ht="13.5" thickBot="1" x14ac:dyDescent="0.25">
      <c r="A18" s="47"/>
      <c r="B18" s="27"/>
      <c r="C18" s="33"/>
      <c r="D18" s="34"/>
      <c r="E18" s="34"/>
      <c r="F18" s="31"/>
      <c r="G18" s="35"/>
      <c r="H18" s="31"/>
      <c r="I18" s="31"/>
      <c r="J18" s="31"/>
      <c r="K18" s="32"/>
      <c r="L18" s="32"/>
      <c r="M18" s="31"/>
      <c r="N18" s="31"/>
      <c r="O18" s="31"/>
    </row>
    <row r="19" spans="1:16" s="27" customFormat="1" ht="15.75" x14ac:dyDescent="0.2">
      <c r="A19" s="346" t="s">
        <v>48</v>
      </c>
      <c r="B19" s="347"/>
      <c r="C19" s="347"/>
      <c r="D19" s="347"/>
      <c r="E19" s="347"/>
      <c r="F19" s="347"/>
      <c r="G19" s="347"/>
      <c r="H19" s="347"/>
      <c r="I19" s="347"/>
      <c r="J19" s="347"/>
      <c r="K19" s="347"/>
      <c r="L19" s="347"/>
      <c r="M19" s="347"/>
      <c r="N19" s="348"/>
    </row>
    <row r="20" spans="1:16" s="27" customFormat="1" ht="13.5" thickBot="1" x14ac:dyDescent="0.25">
      <c r="A20" s="52"/>
      <c r="C20" s="349" t="s">
        <v>34</v>
      </c>
      <c r="D20" s="350"/>
      <c r="E20" s="60"/>
      <c r="F20" s="349" t="s">
        <v>35</v>
      </c>
      <c r="G20" s="350"/>
      <c r="I20" s="351" t="s">
        <v>36</v>
      </c>
      <c r="J20" s="352"/>
      <c r="K20" s="352"/>
      <c r="L20" s="352"/>
      <c r="M20" s="352"/>
      <c r="N20" s="353"/>
    </row>
    <row r="21" spans="1:16" s="27" customFormat="1" ht="39" thickBot="1" x14ac:dyDescent="0.25">
      <c r="A21" s="52"/>
      <c r="B21" s="28"/>
      <c r="C21" s="57" t="s">
        <v>37</v>
      </c>
      <c r="D21" s="58" t="s">
        <v>38</v>
      </c>
      <c r="E21" s="59"/>
      <c r="F21" s="57" t="s">
        <v>39</v>
      </c>
      <c r="G21" s="58" t="s">
        <v>40</v>
      </c>
      <c r="I21" s="354"/>
      <c r="J21" s="355"/>
      <c r="K21" s="355"/>
      <c r="L21" s="355"/>
      <c r="M21" s="355"/>
      <c r="N21" s="356"/>
    </row>
    <row r="22" spans="1:16" ht="13.5" thickBot="1" x14ac:dyDescent="0.25">
      <c r="A22" s="331" t="str">
        <f>A$6</f>
        <v>Renton</v>
      </c>
      <c r="B22" s="63" t="s">
        <v>61</v>
      </c>
      <c r="C22" s="75" t="e">
        <f>#REF!</f>
        <v>#REF!</v>
      </c>
      <c r="D22" s="88" t="str">
        <f>IFERROR(C22/C$9,"")</f>
        <v/>
      </c>
      <c r="E22" s="1"/>
      <c r="F22" s="77" t="e">
        <f>#REF!</f>
        <v>#REF!</v>
      </c>
      <c r="G22" s="100" t="str">
        <f>IFERROR(F22/F$9,"")</f>
        <v/>
      </c>
      <c r="H22" s="27"/>
      <c r="I22" s="46"/>
      <c r="J22" s="334" t="s">
        <v>34</v>
      </c>
      <c r="K22" s="335"/>
      <c r="L22" s="1"/>
      <c r="M22" s="334" t="s">
        <v>41</v>
      </c>
      <c r="N22" s="335"/>
      <c r="O22" s="26"/>
    </row>
    <row r="23" spans="1:16" ht="12.75" customHeight="1" x14ac:dyDescent="0.2">
      <c r="A23" s="332"/>
      <c r="B23" s="29" t="s">
        <v>29</v>
      </c>
      <c r="C23" s="76" t="e">
        <f>#REF!</f>
        <v>#REF!</v>
      </c>
      <c r="D23" s="97" t="str">
        <f t="shared" ref="D23:D25" si="8">IFERROR(C23/C$9,"")</f>
        <v/>
      </c>
      <c r="E23" s="1"/>
      <c r="F23" s="78" t="e">
        <f>#REF!</f>
        <v>#REF!</v>
      </c>
      <c r="G23" s="101" t="str">
        <f t="shared" ref="G23:G25" si="9">IFERROR(F23/F$9,"")</f>
        <v/>
      </c>
      <c r="H23" s="336"/>
      <c r="I23" s="48"/>
      <c r="J23" s="337" t="s">
        <v>42</v>
      </c>
      <c r="K23" s="340" t="s">
        <v>43</v>
      </c>
      <c r="L23" s="1"/>
      <c r="M23" s="340" t="s">
        <v>44</v>
      </c>
      <c r="N23" s="343" t="s">
        <v>40</v>
      </c>
      <c r="O23" s="26"/>
    </row>
    <row r="24" spans="1:16" x14ac:dyDescent="0.2">
      <c r="A24" s="332"/>
      <c r="B24" s="64" t="s">
        <v>55</v>
      </c>
      <c r="C24" s="76" t="e">
        <f>#REF!</f>
        <v>#REF!</v>
      </c>
      <c r="D24" s="97" t="str">
        <f t="shared" si="8"/>
        <v/>
      </c>
      <c r="E24" s="1"/>
      <c r="F24" s="78" t="e">
        <f>#REF!</f>
        <v>#REF!</v>
      </c>
      <c r="G24" s="102" t="str">
        <f t="shared" si="9"/>
        <v/>
      </c>
      <c r="H24" s="336"/>
      <c r="I24" s="48"/>
      <c r="J24" s="338"/>
      <c r="K24" s="341"/>
      <c r="L24" s="1"/>
      <c r="M24" s="341"/>
      <c r="N24" s="344"/>
      <c r="O24" s="26"/>
    </row>
    <row r="25" spans="1:16" ht="13.5" thickBot="1" x14ac:dyDescent="0.25">
      <c r="A25" s="333"/>
      <c r="B25" s="106" t="s">
        <v>5</v>
      </c>
      <c r="C25" s="96" t="e">
        <f>SUM(C22:C24)</f>
        <v>#REF!</v>
      </c>
      <c r="D25" s="98" t="str">
        <f t="shared" si="8"/>
        <v/>
      </c>
      <c r="E25" s="1"/>
      <c r="F25" s="99" t="e">
        <f>SUM(F22:F24)</f>
        <v>#REF!</v>
      </c>
      <c r="G25" s="103" t="str">
        <f t="shared" si="9"/>
        <v/>
      </c>
      <c r="H25" s="336"/>
      <c r="I25" s="48"/>
      <c r="J25" s="339"/>
      <c r="K25" s="342"/>
      <c r="L25" s="1"/>
      <c r="M25" s="342"/>
      <c r="N25" s="345"/>
      <c r="O25" s="26"/>
    </row>
    <row r="26" spans="1:16" x14ac:dyDescent="0.2">
      <c r="A26" s="331" t="str">
        <f>A$10</f>
        <v>Seattle</v>
      </c>
      <c r="B26" s="63" t="s">
        <v>61</v>
      </c>
      <c r="C26" s="75" t="e">
        <f>#REF!</f>
        <v>#REF!</v>
      </c>
      <c r="D26" s="88" t="str">
        <f>IFERROR(C26/C$13,"")</f>
        <v/>
      </c>
      <c r="E26" s="1"/>
      <c r="F26" s="77" t="e">
        <f>#REF!</f>
        <v>#REF!</v>
      </c>
      <c r="G26" s="100" t="str">
        <f>IFERROR(F26/F$13,"")</f>
        <v/>
      </c>
      <c r="H26" s="336"/>
      <c r="I26" s="63" t="s">
        <v>61</v>
      </c>
      <c r="J26" s="87" t="e">
        <f>SUMIF(B22:B33,I26,C22:C33)</f>
        <v>#REF!</v>
      </c>
      <c r="K26" s="88" t="str">
        <f>IFERROR(J26/J$13,"")</f>
        <v/>
      </c>
      <c r="L26" s="1"/>
      <c r="M26" s="93" t="e">
        <f>SUMIF(B22:B33,I26,F22:F33)</f>
        <v>#REF!</v>
      </c>
      <c r="N26" s="88" t="str">
        <f>IFERROR(M26/M$13,"")</f>
        <v/>
      </c>
      <c r="O26" s="26"/>
      <c r="P26" s="84"/>
    </row>
    <row r="27" spans="1:16" x14ac:dyDescent="0.2">
      <c r="A27" s="332"/>
      <c r="B27" s="30" t="s">
        <v>29</v>
      </c>
      <c r="C27" s="76" t="e">
        <f>#REF!</f>
        <v>#REF!</v>
      </c>
      <c r="D27" s="90" t="str">
        <f t="shared" ref="D27:D29" si="10">IFERROR(C27/C$13,"")</f>
        <v/>
      </c>
      <c r="E27" s="1"/>
      <c r="F27" s="78" t="e">
        <f>#REF!</f>
        <v>#REF!</v>
      </c>
      <c r="G27" s="101" t="str">
        <f t="shared" ref="G27:G29" si="11">IFERROR(F27/F$13,"")</f>
        <v/>
      </c>
      <c r="H27" s="31"/>
      <c r="I27" s="30" t="s">
        <v>29</v>
      </c>
      <c r="J27" s="89" t="e">
        <f>SUMIF(B23:B33,I27,C23:C33)</f>
        <v>#REF!</v>
      </c>
      <c r="K27" s="90" t="str">
        <f t="shared" ref="K27:K29" si="12">IFERROR(J27/J$13,"")</f>
        <v/>
      </c>
      <c r="L27" s="1"/>
      <c r="M27" s="94" t="e">
        <f>SUMIF(B23:B33,I27,F23:F33)</f>
        <v>#REF!</v>
      </c>
      <c r="N27" s="90" t="str">
        <f t="shared" ref="N27:N29" si="13">IFERROR(M27/M$13,"")</f>
        <v/>
      </c>
      <c r="O27" s="31"/>
    </row>
    <row r="28" spans="1:16" x14ac:dyDescent="0.2">
      <c r="A28" s="332"/>
      <c r="B28" s="64" t="s">
        <v>55</v>
      </c>
      <c r="C28" s="76" t="e">
        <f>#REF!</f>
        <v>#REF!</v>
      </c>
      <c r="D28" s="90" t="str">
        <f t="shared" si="10"/>
        <v/>
      </c>
      <c r="E28" s="1"/>
      <c r="F28" s="78" t="e">
        <f>#REF!</f>
        <v>#REF!</v>
      </c>
      <c r="G28" s="101" t="str">
        <f>IFERROR(F28/F$13,"")</f>
        <v/>
      </c>
      <c r="H28" s="31"/>
      <c r="I28" s="64" t="s">
        <v>55</v>
      </c>
      <c r="J28" s="89" t="e">
        <f>SUMIF(B24:B33,I28,C24:C33)</f>
        <v>#REF!</v>
      </c>
      <c r="K28" s="90" t="str">
        <f t="shared" si="12"/>
        <v/>
      </c>
      <c r="L28" s="1"/>
      <c r="M28" s="94" t="e">
        <f>SUMIF(B24:B33,I28,F24:F33)</f>
        <v>#REF!</v>
      </c>
      <c r="N28" s="90" t="str">
        <f t="shared" si="13"/>
        <v/>
      </c>
      <c r="O28" s="31"/>
    </row>
    <row r="29" spans="1:16" ht="13.5" thickBot="1" x14ac:dyDescent="0.25">
      <c r="A29" s="333"/>
      <c r="B29" s="107" t="s">
        <v>5</v>
      </c>
      <c r="C29" s="96" t="e">
        <f>SUM(C26:C28)</f>
        <v>#REF!</v>
      </c>
      <c r="D29" s="98" t="str">
        <f t="shared" si="10"/>
        <v/>
      </c>
      <c r="E29" s="1"/>
      <c r="F29" s="99" t="e">
        <f>SUM(F26:F28)</f>
        <v>#REF!</v>
      </c>
      <c r="G29" s="103" t="str">
        <f t="shared" si="11"/>
        <v/>
      </c>
      <c r="H29" s="31"/>
      <c r="I29" s="108" t="s">
        <v>5</v>
      </c>
      <c r="J29" s="91" t="e">
        <f>SUMIF(B25:B33,I29,C25:C33)</f>
        <v>#REF!</v>
      </c>
      <c r="K29" s="92" t="str">
        <f t="shared" si="12"/>
        <v/>
      </c>
      <c r="L29" s="1"/>
      <c r="M29" s="95" t="e">
        <f>SUMIF(B25:B33,I29,F25:F33)</f>
        <v>#REF!</v>
      </c>
      <c r="N29" s="92" t="str">
        <f t="shared" si="13"/>
        <v/>
      </c>
      <c r="O29" s="31"/>
    </row>
    <row r="30" spans="1:16" x14ac:dyDescent="0.2">
      <c r="A30" s="331" t="str">
        <f>A$14</f>
        <v>Tacoma</v>
      </c>
      <c r="B30" s="63" t="s">
        <v>61</v>
      </c>
      <c r="C30" s="75" t="e">
        <f>#REF!</f>
        <v>#REF!</v>
      </c>
      <c r="D30" s="88" t="str">
        <f>IFERROR(C30/C$17,"")</f>
        <v/>
      </c>
      <c r="E30" s="1"/>
      <c r="F30" s="77" t="e">
        <f>#REF!</f>
        <v>#REF!</v>
      </c>
      <c r="G30" s="100" t="str">
        <f>IFERROR(F30/F$17,"")</f>
        <v/>
      </c>
      <c r="H30" s="31"/>
      <c r="I30" s="85" t="s">
        <v>82</v>
      </c>
      <c r="J30" s="86" t="e">
        <f>SUM(J26:J28)</f>
        <v>#REF!</v>
      </c>
      <c r="K30" s="6"/>
      <c r="L30" s="6"/>
      <c r="M30" s="6"/>
      <c r="N30"/>
      <c r="O30"/>
    </row>
    <row r="31" spans="1:16" x14ac:dyDescent="0.2">
      <c r="A31" s="332"/>
      <c r="B31" s="30" t="s">
        <v>29</v>
      </c>
      <c r="C31" s="76" t="e">
        <f>#REF!</f>
        <v>#REF!</v>
      </c>
      <c r="D31" s="90" t="str">
        <f t="shared" ref="D31:D33" si="14">IFERROR(C31/C$17,"")</f>
        <v/>
      </c>
      <c r="E31" s="1"/>
      <c r="F31" s="78" t="e">
        <f>#REF!</f>
        <v>#REF!</v>
      </c>
      <c r="G31" s="101" t="str">
        <f>IFERROR(F31/F$17,"")</f>
        <v/>
      </c>
      <c r="H31" s="31"/>
      <c r="I31" s="31"/>
      <c r="J31" s="31"/>
      <c r="K31" s="32"/>
      <c r="L31" s="32"/>
      <c r="M31" s="31"/>
      <c r="N31"/>
      <c r="O31"/>
    </row>
    <row r="32" spans="1:16" x14ac:dyDescent="0.2">
      <c r="A32" s="332"/>
      <c r="B32" s="64" t="s">
        <v>55</v>
      </c>
      <c r="C32" s="76" t="e">
        <f>#REF!</f>
        <v>#REF!</v>
      </c>
      <c r="D32" s="90" t="str">
        <f t="shared" si="14"/>
        <v/>
      </c>
      <c r="E32" s="1"/>
      <c r="F32" s="78" t="e">
        <f>#REF!</f>
        <v>#REF!</v>
      </c>
      <c r="G32" s="101" t="str">
        <f t="shared" ref="G32:G33" si="15">IFERROR(F32/F$17,"")</f>
        <v/>
      </c>
      <c r="H32" s="31"/>
      <c r="J32" s="31"/>
      <c r="K32" s="32"/>
      <c r="L32" s="32"/>
      <c r="M32" s="31"/>
      <c r="N32"/>
      <c r="O32"/>
    </row>
    <row r="33" spans="1:16" ht="13.5" thickBot="1" x14ac:dyDescent="0.25">
      <c r="A33" s="333"/>
      <c r="B33" s="107" t="s">
        <v>5</v>
      </c>
      <c r="C33" s="96" t="e">
        <f>SUM(C30:C32)</f>
        <v>#REF!</v>
      </c>
      <c r="D33" s="98" t="str">
        <f t="shared" si="14"/>
        <v/>
      </c>
      <c r="E33" s="1"/>
      <c r="F33" s="99" t="e">
        <f>SUM(F30:F32)</f>
        <v>#REF!</v>
      </c>
      <c r="G33" s="103" t="str">
        <f t="shared" si="15"/>
        <v/>
      </c>
      <c r="H33" s="31"/>
      <c r="I33" s="31"/>
      <c r="J33" s="31"/>
      <c r="K33" s="32"/>
      <c r="L33" s="32"/>
      <c r="M33" s="31"/>
      <c r="N33"/>
      <c r="O33"/>
    </row>
    <row r="34" spans="1:16" s="27" customFormat="1" ht="13.5" thickBot="1" x14ac:dyDescent="0.25">
      <c r="A34" s="47"/>
      <c r="B34" s="36"/>
      <c r="C34" s="33"/>
      <c r="D34" s="34"/>
      <c r="E34" s="34"/>
      <c r="F34" s="31"/>
      <c r="G34" s="35"/>
    </row>
    <row r="35" spans="1:16" s="27" customFormat="1" ht="15.75" x14ac:dyDescent="0.2">
      <c r="A35" s="346" t="s">
        <v>50</v>
      </c>
      <c r="B35" s="347"/>
      <c r="C35" s="347"/>
      <c r="D35" s="347"/>
      <c r="E35" s="347"/>
      <c r="F35" s="347"/>
      <c r="G35" s="347"/>
      <c r="H35" s="347"/>
      <c r="I35" s="347"/>
      <c r="J35" s="347"/>
      <c r="K35" s="347"/>
      <c r="L35" s="347"/>
      <c r="M35" s="347"/>
      <c r="N35" s="348"/>
    </row>
    <row r="36" spans="1:16" s="27" customFormat="1" ht="13.5" thickBot="1" x14ac:dyDescent="0.25">
      <c r="A36" s="52"/>
      <c r="C36" s="349" t="s">
        <v>34</v>
      </c>
      <c r="D36" s="350"/>
      <c r="E36" s="60"/>
      <c r="F36" s="349" t="s">
        <v>35</v>
      </c>
      <c r="G36" s="350"/>
      <c r="I36" s="351" t="s">
        <v>36</v>
      </c>
      <c r="J36" s="352"/>
      <c r="K36" s="352"/>
      <c r="L36" s="352"/>
      <c r="M36" s="352"/>
      <c r="N36" s="353"/>
    </row>
    <row r="37" spans="1:16" s="27" customFormat="1" ht="39" thickBot="1" x14ac:dyDescent="0.25">
      <c r="A37" s="52"/>
      <c r="B37" s="28"/>
      <c r="C37" s="57" t="s">
        <v>37</v>
      </c>
      <c r="D37" s="58" t="s">
        <v>38</v>
      </c>
      <c r="E37" s="59"/>
      <c r="F37" s="57" t="s">
        <v>39</v>
      </c>
      <c r="G37" s="58" t="s">
        <v>40</v>
      </c>
      <c r="I37" s="354"/>
      <c r="J37" s="355"/>
      <c r="K37" s="355"/>
      <c r="L37" s="355"/>
      <c r="M37" s="355"/>
      <c r="N37" s="356"/>
    </row>
    <row r="38" spans="1:16" ht="13.5" thickBot="1" x14ac:dyDescent="0.25">
      <c r="A38" s="331" t="str">
        <f>A$6</f>
        <v>Renton</v>
      </c>
      <c r="B38" s="63" t="s">
        <v>61</v>
      </c>
      <c r="C38" s="75" t="e">
        <f>#REF!</f>
        <v>#REF!</v>
      </c>
      <c r="D38" s="88" t="str">
        <f>IFERROR(C38/C$9,"")</f>
        <v/>
      </c>
      <c r="E38" s="1"/>
      <c r="F38" s="77" t="e">
        <f>#REF!</f>
        <v>#REF!</v>
      </c>
      <c r="G38" s="100" t="str">
        <f>IFERROR(F38/F$9,"")</f>
        <v/>
      </c>
      <c r="H38" s="27"/>
      <c r="I38" s="46"/>
      <c r="J38" s="334" t="s">
        <v>34</v>
      </c>
      <c r="K38" s="335"/>
      <c r="L38" s="1"/>
      <c r="M38" s="334" t="s">
        <v>41</v>
      </c>
      <c r="N38" s="335"/>
      <c r="O38" s="26"/>
    </row>
    <row r="39" spans="1:16" ht="12.75" customHeight="1" x14ac:dyDescent="0.2">
      <c r="A39" s="332"/>
      <c r="B39" s="29" t="s">
        <v>29</v>
      </c>
      <c r="C39" s="76" t="e">
        <f>#REF!</f>
        <v>#REF!</v>
      </c>
      <c r="D39" s="97" t="str">
        <f t="shared" ref="D39:D41" si="16">IFERROR(C39/C$9,"")</f>
        <v/>
      </c>
      <c r="E39" s="1"/>
      <c r="F39" s="78" t="e">
        <f>#REF!</f>
        <v>#REF!</v>
      </c>
      <c r="G39" s="101" t="str">
        <f t="shared" ref="G39:G41" si="17">IFERROR(F39/F$9,"")</f>
        <v/>
      </c>
      <c r="H39" s="336"/>
      <c r="I39" s="48"/>
      <c r="J39" s="337" t="s">
        <v>42</v>
      </c>
      <c r="K39" s="340" t="s">
        <v>43</v>
      </c>
      <c r="L39" s="1"/>
      <c r="M39" s="340" t="s">
        <v>44</v>
      </c>
      <c r="N39" s="343" t="s">
        <v>40</v>
      </c>
      <c r="O39" s="26"/>
    </row>
    <row r="40" spans="1:16" x14ac:dyDescent="0.2">
      <c r="A40" s="332"/>
      <c r="B40" s="64" t="s">
        <v>55</v>
      </c>
      <c r="C40" s="76" t="e">
        <f>#REF!</f>
        <v>#REF!</v>
      </c>
      <c r="D40" s="97" t="str">
        <f t="shared" si="16"/>
        <v/>
      </c>
      <c r="E40" s="1"/>
      <c r="F40" s="78" t="e">
        <f>#REF!</f>
        <v>#REF!</v>
      </c>
      <c r="G40" s="102" t="str">
        <f t="shared" si="17"/>
        <v/>
      </c>
      <c r="H40" s="336"/>
      <c r="I40" s="48"/>
      <c r="J40" s="338"/>
      <c r="K40" s="341"/>
      <c r="L40" s="1"/>
      <c r="M40" s="341"/>
      <c r="N40" s="344"/>
      <c r="O40" s="26"/>
    </row>
    <row r="41" spans="1:16" ht="13.5" thickBot="1" x14ac:dyDescent="0.25">
      <c r="A41" s="333"/>
      <c r="B41" s="106" t="s">
        <v>5</v>
      </c>
      <c r="C41" s="96" t="e">
        <f>SUM(C38:C40)</f>
        <v>#REF!</v>
      </c>
      <c r="D41" s="98" t="str">
        <f t="shared" si="16"/>
        <v/>
      </c>
      <c r="E41" s="1"/>
      <c r="F41" s="99" t="e">
        <f>SUM(F38:F40)</f>
        <v>#REF!</v>
      </c>
      <c r="G41" s="103" t="str">
        <f t="shared" si="17"/>
        <v/>
      </c>
      <c r="H41" s="336"/>
      <c r="I41" s="48"/>
      <c r="J41" s="339"/>
      <c r="K41" s="342"/>
      <c r="L41" s="1"/>
      <c r="M41" s="342"/>
      <c r="N41" s="345"/>
      <c r="O41" s="26"/>
    </row>
    <row r="42" spans="1:16" x14ac:dyDescent="0.2">
      <c r="A42" s="331" t="str">
        <f>A$10</f>
        <v>Seattle</v>
      </c>
      <c r="B42" s="63" t="s">
        <v>61</v>
      </c>
      <c r="C42" s="75" t="e">
        <f>#REF!</f>
        <v>#REF!</v>
      </c>
      <c r="D42" s="88" t="str">
        <f>IFERROR(C42/C$13,"")</f>
        <v/>
      </c>
      <c r="E42" s="1"/>
      <c r="F42" s="77" t="e">
        <f>#REF!</f>
        <v>#REF!</v>
      </c>
      <c r="G42" s="100" t="str">
        <f>IFERROR(F42/F$13,"")</f>
        <v/>
      </c>
      <c r="H42" s="336"/>
      <c r="I42" s="63" t="s">
        <v>61</v>
      </c>
      <c r="J42" s="87" t="e">
        <f>SUMIF(B38:B49,I42,C38:C49)</f>
        <v>#REF!</v>
      </c>
      <c r="K42" s="88" t="str">
        <f>IFERROR(J42/J$13,"")</f>
        <v/>
      </c>
      <c r="L42" s="1"/>
      <c r="M42" s="93" t="e">
        <f>SUMIF(B38:B49,I42,F38:F49)</f>
        <v>#REF!</v>
      </c>
      <c r="N42" s="88" t="str">
        <f>IFERROR(M42/M$13,"")</f>
        <v/>
      </c>
      <c r="O42" s="26"/>
      <c r="P42" s="84"/>
    </row>
    <row r="43" spans="1:16" x14ac:dyDescent="0.2">
      <c r="A43" s="332"/>
      <c r="B43" s="30" t="s">
        <v>29</v>
      </c>
      <c r="C43" s="76" t="e">
        <f>#REF!</f>
        <v>#REF!</v>
      </c>
      <c r="D43" s="90" t="str">
        <f t="shared" ref="D43:D45" si="18">IFERROR(C43/C$13,"")</f>
        <v/>
      </c>
      <c r="E43" s="1"/>
      <c r="F43" s="78" t="e">
        <f>#REF!</f>
        <v>#REF!</v>
      </c>
      <c r="G43" s="101" t="str">
        <f t="shared" ref="G43:G45" si="19">IFERROR(F43/F$13,"")</f>
        <v/>
      </c>
      <c r="H43" s="31"/>
      <c r="I43" s="30" t="s">
        <v>29</v>
      </c>
      <c r="J43" s="89" t="e">
        <f>SUMIF(B39:B49,I43,C39:C49)</f>
        <v>#REF!</v>
      </c>
      <c r="K43" s="90" t="str">
        <f t="shared" ref="K43:K45" si="20">IFERROR(J43/J$13,"")</f>
        <v/>
      </c>
      <c r="L43" s="1"/>
      <c r="M43" s="94" t="e">
        <f>SUMIF(B39:B49,I43,F39:F49)</f>
        <v>#REF!</v>
      </c>
      <c r="N43" s="90" t="str">
        <f t="shared" ref="N43:N45" si="21">IFERROR(M43/M$13,"")</f>
        <v/>
      </c>
      <c r="O43" s="31"/>
    </row>
    <row r="44" spans="1:16" x14ac:dyDescent="0.2">
      <c r="A44" s="332"/>
      <c r="B44" s="64" t="s">
        <v>55</v>
      </c>
      <c r="C44" s="76" t="e">
        <f>#REF!</f>
        <v>#REF!</v>
      </c>
      <c r="D44" s="90" t="str">
        <f t="shared" si="18"/>
        <v/>
      </c>
      <c r="E44" s="1"/>
      <c r="F44" s="78" t="e">
        <f>#REF!</f>
        <v>#REF!</v>
      </c>
      <c r="G44" s="101" t="str">
        <f>IFERROR(F44/F$13,"")</f>
        <v/>
      </c>
      <c r="H44" s="31"/>
      <c r="I44" s="64" t="s">
        <v>55</v>
      </c>
      <c r="J44" s="89" t="e">
        <f>SUMIF(B40:B49,I44,C40:C49)</f>
        <v>#REF!</v>
      </c>
      <c r="K44" s="90" t="str">
        <f t="shared" si="20"/>
        <v/>
      </c>
      <c r="L44" s="1"/>
      <c r="M44" s="94" t="e">
        <f>SUMIF(B40:B49,I44,F40:F49)</f>
        <v>#REF!</v>
      </c>
      <c r="N44" s="90" t="str">
        <f t="shared" si="21"/>
        <v/>
      </c>
      <c r="O44" s="31"/>
    </row>
    <row r="45" spans="1:16" ht="13.5" thickBot="1" x14ac:dyDescent="0.25">
      <c r="A45" s="333"/>
      <c r="B45" s="107" t="s">
        <v>5</v>
      </c>
      <c r="C45" s="96" t="e">
        <f>SUM(C42:C44)</f>
        <v>#REF!</v>
      </c>
      <c r="D45" s="98" t="str">
        <f t="shared" si="18"/>
        <v/>
      </c>
      <c r="E45" s="1"/>
      <c r="F45" s="99" t="e">
        <f>SUM(F42:F44)</f>
        <v>#REF!</v>
      </c>
      <c r="G45" s="103" t="str">
        <f t="shared" si="19"/>
        <v/>
      </c>
      <c r="H45" s="31"/>
      <c r="I45" s="108" t="s">
        <v>5</v>
      </c>
      <c r="J45" s="91" t="e">
        <f>SUMIF(B41:B49,I45,C41:C49)</f>
        <v>#REF!</v>
      </c>
      <c r="K45" s="92" t="str">
        <f t="shared" si="20"/>
        <v/>
      </c>
      <c r="L45" s="1"/>
      <c r="M45" s="95" t="e">
        <f>SUMIF(B41:B49,I45,F41:F49)</f>
        <v>#REF!</v>
      </c>
      <c r="N45" s="92" t="str">
        <f t="shared" si="21"/>
        <v/>
      </c>
      <c r="O45" s="31"/>
    </row>
    <row r="46" spans="1:16" x14ac:dyDescent="0.2">
      <c r="A46" s="331" t="str">
        <f>A$14</f>
        <v>Tacoma</v>
      </c>
      <c r="B46" s="63" t="s">
        <v>61</v>
      </c>
      <c r="C46" s="75" t="e">
        <f>#REF!</f>
        <v>#REF!</v>
      </c>
      <c r="D46" s="88" t="str">
        <f>IFERROR(C46/C$17,"")</f>
        <v/>
      </c>
      <c r="E46" s="1"/>
      <c r="F46" s="77" t="e">
        <f>#REF!</f>
        <v>#REF!</v>
      </c>
      <c r="G46" s="100" t="str">
        <f>IFERROR(F46/F$17,"")</f>
        <v/>
      </c>
      <c r="H46" s="31"/>
      <c r="I46" s="85" t="s">
        <v>82</v>
      </c>
      <c r="J46" s="86" t="e">
        <f>SUM(J42:J44)</f>
        <v>#REF!</v>
      </c>
      <c r="K46" s="6"/>
      <c r="L46" s="6"/>
      <c r="M46" s="6"/>
      <c r="N46"/>
      <c r="O46"/>
    </row>
    <row r="47" spans="1:16" x14ac:dyDescent="0.2">
      <c r="A47" s="332"/>
      <c r="B47" s="30" t="s">
        <v>29</v>
      </c>
      <c r="C47" s="76" t="e">
        <f>#REF!</f>
        <v>#REF!</v>
      </c>
      <c r="D47" s="90" t="str">
        <f t="shared" ref="D47:D49" si="22">IFERROR(C47/C$17,"")</f>
        <v/>
      </c>
      <c r="E47" s="1"/>
      <c r="F47" s="78" t="e">
        <f>#REF!</f>
        <v>#REF!</v>
      </c>
      <c r="G47" s="101" t="str">
        <f>IFERROR(F47/F$17,"")</f>
        <v/>
      </c>
      <c r="H47" s="31"/>
      <c r="I47" s="31"/>
      <c r="J47" s="31"/>
      <c r="K47" s="32"/>
      <c r="L47" s="32"/>
      <c r="M47" s="31"/>
      <c r="N47"/>
      <c r="O47"/>
    </row>
    <row r="48" spans="1:16" x14ac:dyDescent="0.2">
      <c r="A48" s="332"/>
      <c r="B48" s="64" t="s">
        <v>55</v>
      </c>
      <c r="C48" s="76" t="e">
        <f>#REF!</f>
        <v>#REF!</v>
      </c>
      <c r="D48" s="90" t="str">
        <f t="shared" si="22"/>
        <v/>
      </c>
      <c r="E48" s="1"/>
      <c r="F48" s="78" t="e">
        <f>#REF!</f>
        <v>#REF!</v>
      </c>
      <c r="G48" s="101" t="str">
        <f t="shared" ref="G48:G49" si="23">IFERROR(F48/F$17,"")</f>
        <v/>
      </c>
      <c r="H48" s="31"/>
      <c r="J48" s="31"/>
      <c r="K48" s="32"/>
      <c r="L48" s="32"/>
      <c r="M48" s="31"/>
      <c r="N48"/>
      <c r="O48"/>
    </row>
    <row r="49" spans="1:16" ht="13.5" thickBot="1" x14ac:dyDescent="0.25">
      <c r="A49" s="333"/>
      <c r="B49" s="107" t="s">
        <v>5</v>
      </c>
      <c r="C49" s="96" t="e">
        <f>SUM(C46:C48)</f>
        <v>#REF!</v>
      </c>
      <c r="D49" s="98" t="str">
        <f t="shared" si="22"/>
        <v/>
      </c>
      <c r="E49" s="1"/>
      <c r="F49" s="99" t="e">
        <f>SUM(F46:F48)</f>
        <v>#REF!</v>
      </c>
      <c r="G49" s="103" t="str">
        <f t="shared" si="23"/>
        <v/>
      </c>
      <c r="H49" s="31"/>
      <c r="I49" s="31"/>
      <c r="J49" s="31"/>
      <c r="K49" s="32"/>
      <c r="L49" s="32"/>
      <c r="M49" s="31"/>
      <c r="N49"/>
      <c r="O49"/>
    </row>
    <row r="50" spans="1:16" s="27" customFormat="1" ht="13.5" thickBot="1" x14ac:dyDescent="0.25">
      <c r="A50" s="47"/>
      <c r="B50" s="36"/>
      <c r="C50" s="33"/>
      <c r="D50" s="34"/>
      <c r="E50" s="34"/>
      <c r="F50" s="31"/>
      <c r="G50" s="35"/>
    </row>
    <row r="51" spans="1:16" s="27" customFormat="1" ht="15.75" x14ac:dyDescent="0.2">
      <c r="A51" s="346" t="s">
        <v>51</v>
      </c>
      <c r="B51" s="347"/>
      <c r="C51" s="347"/>
      <c r="D51" s="347"/>
      <c r="E51" s="347"/>
      <c r="F51" s="347"/>
      <c r="G51" s="347"/>
      <c r="H51" s="347"/>
      <c r="I51" s="347"/>
      <c r="J51" s="347"/>
      <c r="K51" s="347"/>
      <c r="L51" s="347"/>
      <c r="M51" s="347"/>
      <c r="N51" s="348"/>
    </row>
    <row r="52" spans="1:16" s="27" customFormat="1" ht="13.5" thickBot="1" x14ac:dyDescent="0.25">
      <c r="A52" s="52"/>
      <c r="C52" s="349" t="s">
        <v>34</v>
      </c>
      <c r="D52" s="350"/>
      <c r="E52"/>
      <c r="F52" s="349" t="s">
        <v>35</v>
      </c>
      <c r="G52" s="350"/>
      <c r="I52" s="351" t="s">
        <v>36</v>
      </c>
      <c r="J52" s="352"/>
      <c r="K52" s="352"/>
      <c r="L52" s="352"/>
      <c r="M52" s="352"/>
      <c r="N52" s="353"/>
    </row>
    <row r="53" spans="1:16" s="27" customFormat="1" ht="39" thickBot="1" x14ac:dyDescent="0.25">
      <c r="A53" s="52"/>
      <c r="B53" s="28"/>
      <c r="C53" s="57" t="s">
        <v>37</v>
      </c>
      <c r="D53" s="58" t="s">
        <v>38</v>
      </c>
      <c r="E53"/>
      <c r="F53" s="57" t="s">
        <v>39</v>
      </c>
      <c r="G53" s="58" t="s">
        <v>40</v>
      </c>
      <c r="I53" s="354"/>
      <c r="J53" s="355"/>
      <c r="K53" s="355"/>
      <c r="L53" s="355"/>
      <c r="M53" s="355"/>
      <c r="N53" s="356"/>
    </row>
    <row r="54" spans="1:16" ht="13.5" thickBot="1" x14ac:dyDescent="0.25">
      <c r="A54" s="331" t="str">
        <f>A$6</f>
        <v>Renton</v>
      </c>
      <c r="B54" s="63" t="s">
        <v>61</v>
      </c>
      <c r="C54" s="75" t="e">
        <f>#REF!</f>
        <v>#REF!</v>
      </c>
      <c r="D54" s="88" t="str">
        <f>IFERROR(C54/C$9,"")</f>
        <v/>
      </c>
      <c r="E54"/>
      <c r="F54" s="77" t="e">
        <f>#REF!</f>
        <v>#REF!</v>
      </c>
      <c r="G54" s="100" t="str">
        <f>IFERROR(F54/F$9,"")</f>
        <v/>
      </c>
      <c r="H54" s="27"/>
      <c r="I54" s="46"/>
      <c r="J54" s="334" t="s">
        <v>34</v>
      </c>
      <c r="K54" s="335"/>
      <c r="L54" s="1"/>
      <c r="M54" s="334" t="s">
        <v>41</v>
      </c>
      <c r="N54" s="335"/>
      <c r="O54" s="26"/>
    </row>
    <row r="55" spans="1:16" ht="12.75" customHeight="1" x14ac:dyDescent="0.2">
      <c r="A55" s="332"/>
      <c r="B55" s="29" t="s">
        <v>29</v>
      </c>
      <c r="C55" s="76" t="e">
        <f>#REF!</f>
        <v>#REF!</v>
      </c>
      <c r="D55" s="97" t="str">
        <f t="shared" ref="D55:D57" si="24">IFERROR(C55/C$9,"")</f>
        <v/>
      </c>
      <c r="E55"/>
      <c r="F55" s="78" t="e">
        <f>#REF!</f>
        <v>#REF!</v>
      </c>
      <c r="G55" s="101" t="str">
        <f t="shared" ref="G55:G57" si="25">IFERROR(F55/F$9,"")</f>
        <v/>
      </c>
      <c r="H55" s="336"/>
      <c r="I55" s="48"/>
      <c r="J55" s="337" t="s">
        <v>42</v>
      </c>
      <c r="K55" s="340" t="s">
        <v>43</v>
      </c>
      <c r="L55" s="1"/>
      <c r="M55" s="340" t="s">
        <v>44</v>
      </c>
      <c r="N55" s="343" t="s">
        <v>40</v>
      </c>
      <c r="O55" s="26"/>
    </row>
    <row r="56" spans="1:16" x14ac:dyDescent="0.2">
      <c r="A56" s="332"/>
      <c r="B56" s="64" t="s">
        <v>55</v>
      </c>
      <c r="C56" s="76" t="e">
        <f>#REF!</f>
        <v>#REF!</v>
      </c>
      <c r="D56" s="97" t="str">
        <f t="shared" si="24"/>
        <v/>
      </c>
      <c r="E56"/>
      <c r="F56" s="78" t="e">
        <f>#REF!</f>
        <v>#REF!</v>
      </c>
      <c r="G56" s="102" t="str">
        <f t="shared" si="25"/>
        <v/>
      </c>
      <c r="H56" s="336"/>
      <c r="I56" s="48"/>
      <c r="J56" s="338"/>
      <c r="K56" s="341"/>
      <c r="L56" s="1"/>
      <c r="M56" s="341"/>
      <c r="N56" s="344"/>
      <c r="O56" s="26"/>
    </row>
    <row r="57" spans="1:16" ht="13.5" thickBot="1" x14ac:dyDescent="0.25">
      <c r="A57" s="333"/>
      <c r="B57" s="106" t="s">
        <v>5</v>
      </c>
      <c r="C57" s="96" t="e">
        <f>SUM(C54:C56)</f>
        <v>#REF!</v>
      </c>
      <c r="D57" s="98" t="str">
        <f t="shared" si="24"/>
        <v/>
      </c>
      <c r="E57"/>
      <c r="F57" s="99" t="e">
        <f>SUM(F54:F56)</f>
        <v>#REF!</v>
      </c>
      <c r="G57" s="103" t="str">
        <f t="shared" si="25"/>
        <v/>
      </c>
      <c r="H57" s="336"/>
      <c r="I57" s="48"/>
      <c r="J57" s="339"/>
      <c r="K57" s="342"/>
      <c r="L57" s="1"/>
      <c r="M57" s="342"/>
      <c r="N57" s="345"/>
      <c r="O57" s="26"/>
    </row>
    <row r="58" spans="1:16" x14ac:dyDescent="0.2">
      <c r="A58" s="331" t="str">
        <f>A$10</f>
        <v>Seattle</v>
      </c>
      <c r="B58" s="63" t="s">
        <v>61</v>
      </c>
      <c r="C58" s="75" t="e">
        <f>#REF!</f>
        <v>#REF!</v>
      </c>
      <c r="D58" s="88" t="str">
        <f>IFERROR(C58/C$13,"")</f>
        <v/>
      </c>
      <c r="E58"/>
      <c r="F58" s="77" t="e">
        <f>#REF!</f>
        <v>#REF!</v>
      </c>
      <c r="G58" s="100" t="str">
        <f>IFERROR(F58/F$13,"")</f>
        <v/>
      </c>
      <c r="H58" s="336"/>
      <c r="I58" s="63" t="s">
        <v>61</v>
      </c>
      <c r="J58" s="87" t="e">
        <f>SUMIF(B54:B65,I58,C54:C65)</f>
        <v>#REF!</v>
      </c>
      <c r="K58" s="88" t="str">
        <f>IFERROR(J58/J$13,"")</f>
        <v/>
      </c>
      <c r="L58" s="1"/>
      <c r="M58" s="93" t="e">
        <f>SUMIF(B54:B65,I58,F54:F65)</f>
        <v>#REF!</v>
      </c>
      <c r="N58" s="88" t="str">
        <f>IFERROR(M58/M$13,"")</f>
        <v/>
      </c>
      <c r="O58" s="26"/>
      <c r="P58" s="84"/>
    </row>
    <row r="59" spans="1:16" x14ac:dyDescent="0.2">
      <c r="A59" s="332"/>
      <c r="B59" s="30" t="s">
        <v>29</v>
      </c>
      <c r="C59" s="76" t="e">
        <f>#REF!</f>
        <v>#REF!</v>
      </c>
      <c r="D59" s="90" t="str">
        <f t="shared" ref="D59:D61" si="26">IFERROR(C59/C$13,"")</f>
        <v/>
      </c>
      <c r="E59"/>
      <c r="F59" s="78" t="e">
        <f>#REF!</f>
        <v>#REF!</v>
      </c>
      <c r="G59" s="101" t="str">
        <f t="shared" ref="G59:G61" si="27">IFERROR(F59/F$13,"")</f>
        <v/>
      </c>
      <c r="H59" s="31"/>
      <c r="I59" s="30" t="s">
        <v>29</v>
      </c>
      <c r="J59" s="89" t="e">
        <f>SUMIF(B55:B65,I59,C55:C65)</f>
        <v>#REF!</v>
      </c>
      <c r="K59" s="90" t="str">
        <f t="shared" ref="K59:K61" si="28">IFERROR(J59/J$13,"")</f>
        <v/>
      </c>
      <c r="L59" s="1"/>
      <c r="M59" s="94" t="e">
        <f>SUMIF(B55:B65,I59,F55:F65)</f>
        <v>#REF!</v>
      </c>
      <c r="N59" s="90" t="str">
        <f t="shared" ref="N59:N61" si="29">IFERROR(M59/M$13,"")</f>
        <v/>
      </c>
      <c r="O59" s="31"/>
    </row>
    <row r="60" spans="1:16" x14ac:dyDescent="0.2">
      <c r="A60" s="332"/>
      <c r="B60" s="64" t="s">
        <v>55</v>
      </c>
      <c r="C60" s="76" t="e">
        <f>#REF!</f>
        <v>#REF!</v>
      </c>
      <c r="D60" s="90" t="str">
        <f t="shared" si="26"/>
        <v/>
      </c>
      <c r="E60"/>
      <c r="F60" s="78" t="e">
        <f>#REF!</f>
        <v>#REF!</v>
      </c>
      <c r="G60" s="101" t="str">
        <f>IFERROR(F60/F$13,"")</f>
        <v/>
      </c>
      <c r="H60" s="31"/>
      <c r="I60" s="64" t="s">
        <v>55</v>
      </c>
      <c r="J60" s="89" t="e">
        <f>SUMIF(B56:B65,I60,C56:C65)</f>
        <v>#REF!</v>
      </c>
      <c r="K60" s="90" t="str">
        <f t="shared" si="28"/>
        <v/>
      </c>
      <c r="L60" s="1"/>
      <c r="M60" s="94" t="e">
        <f>SUMIF(B56:B65,I60,F56:F65)</f>
        <v>#REF!</v>
      </c>
      <c r="N60" s="90" t="str">
        <f t="shared" si="29"/>
        <v/>
      </c>
      <c r="O60" s="31"/>
    </row>
    <row r="61" spans="1:16" ht="13.5" thickBot="1" x14ac:dyDescent="0.25">
      <c r="A61" s="333"/>
      <c r="B61" s="107" t="s">
        <v>5</v>
      </c>
      <c r="C61" s="96" t="e">
        <f>SUM(C58:C60)</f>
        <v>#REF!</v>
      </c>
      <c r="D61" s="98" t="str">
        <f t="shared" si="26"/>
        <v/>
      </c>
      <c r="E61"/>
      <c r="F61" s="99" t="e">
        <f>SUM(F58:F60)</f>
        <v>#REF!</v>
      </c>
      <c r="G61" s="103" t="str">
        <f t="shared" si="27"/>
        <v/>
      </c>
      <c r="H61" s="31"/>
      <c r="I61" s="108" t="s">
        <v>5</v>
      </c>
      <c r="J61" s="91" t="e">
        <f>SUMIF(B57:B65,I61,C57:C65)</f>
        <v>#REF!</v>
      </c>
      <c r="K61" s="92" t="str">
        <f t="shared" si="28"/>
        <v/>
      </c>
      <c r="L61" s="1"/>
      <c r="M61" s="95" t="e">
        <f>SUMIF(B57:B65,I61,F57:F65)</f>
        <v>#REF!</v>
      </c>
      <c r="N61" s="92" t="str">
        <f t="shared" si="29"/>
        <v/>
      </c>
      <c r="O61" s="31"/>
    </row>
    <row r="62" spans="1:16" x14ac:dyDescent="0.2">
      <c r="A62" s="331" t="str">
        <f>A$14</f>
        <v>Tacoma</v>
      </c>
      <c r="B62" s="63" t="s">
        <v>61</v>
      </c>
      <c r="C62" s="75" t="e">
        <f>#REF!</f>
        <v>#REF!</v>
      </c>
      <c r="D62" s="88" t="str">
        <f>IFERROR(C62/C$17,"")</f>
        <v/>
      </c>
      <c r="E62"/>
      <c r="F62" s="77" t="e">
        <f>#REF!</f>
        <v>#REF!</v>
      </c>
      <c r="G62" s="100" t="str">
        <f>IFERROR(F62/F$17,"")</f>
        <v/>
      </c>
      <c r="H62" s="31"/>
      <c r="I62" s="85" t="s">
        <v>82</v>
      </c>
      <c r="J62" s="86" t="e">
        <f>SUM(J58:J60)</f>
        <v>#REF!</v>
      </c>
      <c r="K62" s="6"/>
      <c r="L62" s="6"/>
      <c r="M62" s="6"/>
      <c r="N62"/>
      <c r="O62"/>
    </row>
    <row r="63" spans="1:16" x14ac:dyDescent="0.2">
      <c r="A63" s="332"/>
      <c r="B63" s="30" t="s">
        <v>29</v>
      </c>
      <c r="C63" s="76" t="e">
        <f>#REF!</f>
        <v>#REF!</v>
      </c>
      <c r="D63" s="90" t="str">
        <f t="shared" ref="D63:D65" si="30">IFERROR(C63/C$17,"")</f>
        <v/>
      </c>
      <c r="E63"/>
      <c r="F63" s="78" t="e">
        <f>#REF!</f>
        <v>#REF!</v>
      </c>
      <c r="G63" s="101" t="str">
        <f>IFERROR(F63/F$17,"")</f>
        <v/>
      </c>
      <c r="H63" s="31"/>
      <c r="I63" s="31"/>
      <c r="J63" s="31"/>
      <c r="K63" s="32"/>
      <c r="L63" s="32"/>
      <c r="M63" s="31"/>
      <c r="N63"/>
      <c r="O63"/>
    </row>
    <row r="64" spans="1:16" x14ac:dyDescent="0.2">
      <c r="A64" s="332"/>
      <c r="B64" s="64" t="s">
        <v>55</v>
      </c>
      <c r="C64" s="76" t="e">
        <f>#REF!</f>
        <v>#REF!</v>
      </c>
      <c r="D64" s="90" t="str">
        <f t="shared" si="30"/>
        <v/>
      </c>
      <c r="E64"/>
      <c r="F64" s="78" t="e">
        <f>#REF!</f>
        <v>#REF!</v>
      </c>
      <c r="G64" s="101" t="str">
        <f t="shared" ref="G64:G65" si="31">IFERROR(F64/F$17,"")</f>
        <v/>
      </c>
      <c r="H64" s="31"/>
      <c r="J64" s="31"/>
      <c r="K64" s="32"/>
      <c r="L64" s="32"/>
      <c r="M64" s="31"/>
      <c r="N64"/>
      <c r="O64"/>
    </row>
    <row r="65" spans="1:16" ht="13.5" thickBot="1" x14ac:dyDescent="0.25">
      <c r="A65" s="333"/>
      <c r="B65" s="107" t="s">
        <v>5</v>
      </c>
      <c r="C65" s="96" t="e">
        <f>SUM(C62:C64)</f>
        <v>#REF!</v>
      </c>
      <c r="D65" s="98" t="str">
        <f t="shared" si="30"/>
        <v/>
      </c>
      <c r="E65"/>
      <c r="F65" s="99" t="e">
        <f>SUM(F62:F64)</f>
        <v>#REF!</v>
      </c>
      <c r="G65" s="103" t="str">
        <f t="shared" si="31"/>
        <v/>
      </c>
      <c r="H65" s="31"/>
      <c r="I65" s="31"/>
      <c r="J65" s="31"/>
      <c r="K65" s="32"/>
      <c r="L65" s="32"/>
      <c r="M65" s="31"/>
      <c r="N65"/>
      <c r="O65"/>
    </row>
    <row r="66" spans="1:16" s="27" customFormat="1" ht="13.5" thickBot="1" x14ac:dyDescent="0.25">
      <c r="A66" s="47"/>
      <c r="B66" s="36"/>
      <c r="C66" s="33"/>
      <c r="D66" s="34"/>
      <c r="E66" s="34"/>
      <c r="F66" s="31"/>
      <c r="G66" s="35"/>
    </row>
    <row r="67" spans="1:16" s="27" customFormat="1" ht="15.75" x14ac:dyDescent="0.2">
      <c r="A67" s="346" t="s">
        <v>52</v>
      </c>
      <c r="B67" s="347"/>
      <c r="C67" s="347"/>
      <c r="D67" s="347"/>
      <c r="E67" s="347"/>
      <c r="F67" s="347"/>
      <c r="G67" s="347"/>
      <c r="H67" s="347"/>
      <c r="I67" s="347"/>
      <c r="J67" s="347"/>
      <c r="K67" s="347"/>
      <c r="L67" s="347"/>
      <c r="M67" s="347"/>
      <c r="N67" s="348"/>
    </row>
    <row r="68" spans="1:16" s="27" customFormat="1" ht="13.5" thickBot="1" x14ac:dyDescent="0.25">
      <c r="A68" s="52"/>
      <c r="C68" s="349" t="s">
        <v>34</v>
      </c>
      <c r="D68" s="350"/>
      <c r="E68"/>
      <c r="F68" s="349" t="s">
        <v>35</v>
      </c>
      <c r="G68" s="350"/>
      <c r="I68" s="351" t="s">
        <v>36</v>
      </c>
      <c r="J68" s="352"/>
      <c r="K68" s="352"/>
      <c r="L68" s="352"/>
      <c r="M68" s="352"/>
      <c r="N68" s="353"/>
    </row>
    <row r="69" spans="1:16" s="27" customFormat="1" ht="39" thickBot="1" x14ac:dyDescent="0.25">
      <c r="A69" s="52"/>
      <c r="B69" s="28"/>
      <c r="C69" s="57" t="s">
        <v>37</v>
      </c>
      <c r="D69" s="58" t="s">
        <v>38</v>
      </c>
      <c r="E69"/>
      <c r="F69" s="57" t="s">
        <v>39</v>
      </c>
      <c r="G69" s="58" t="s">
        <v>40</v>
      </c>
      <c r="I69" s="354"/>
      <c r="J69" s="355"/>
      <c r="K69" s="355"/>
      <c r="L69" s="355"/>
      <c r="M69" s="355"/>
      <c r="N69" s="356"/>
    </row>
    <row r="70" spans="1:16" ht="13.5" thickBot="1" x14ac:dyDescent="0.25">
      <c r="A70" s="331" t="str">
        <f>A$6</f>
        <v>Renton</v>
      </c>
      <c r="B70" s="63" t="s">
        <v>61</v>
      </c>
      <c r="C70" s="75" t="e">
        <f>#REF!</f>
        <v>#REF!</v>
      </c>
      <c r="D70" s="88" t="str">
        <f>IFERROR(C70/C$9,"")</f>
        <v/>
      </c>
      <c r="E70"/>
      <c r="F70" s="77" t="e">
        <f>#REF!</f>
        <v>#REF!</v>
      </c>
      <c r="G70" s="100" t="str">
        <f>IFERROR(F70/F$9,"")</f>
        <v/>
      </c>
      <c r="H70" s="27"/>
      <c r="I70" s="46"/>
      <c r="J70" s="334" t="s">
        <v>34</v>
      </c>
      <c r="K70" s="335"/>
      <c r="L70" s="1"/>
      <c r="M70" s="334" t="s">
        <v>41</v>
      </c>
      <c r="N70" s="335"/>
      <c r="O70" s="26"/>
    </row>
    <row r="71" spans="1:16" ht="12.75" customHeight="1" x14ac:dyDescent="0.2">
      <c r="A71" s="332"/>
      <c r="B71" s="29" t="s">
        <v>29</v>
      </c>
      <c r="C71" s="76" t="e">
        <f>#REF!</f>
        <v>#REF!</v>
      </c>
      <c r="D71" s="97" t="str">
        <f t="shared" ref="D71:D73" si="32">IFERROR(C71/C$9,"")</f>
        <v/>
      </c>
      <c r="E71"/>
      <c r="F71" s="78" t="e">
        <f>#REF!</f>
        <v>#REF!</v>
      </c>
      <c r="G71" s="101" t="str">
        <f t="shared" ref="G71:G73" si="33">IFERROR(F71/F$9,"")</f>
        <v/>
      </c>
      <c r="H71" s="336"/>
      <c r="I71" s="48"/>
      <c r="J71" s="337" t="s">
        <v>42</v>
      </c>
      <c r="K71" s="340" t="s">
        <v>43</v>
      </c>
      <c r="L71" s="1"/>
      <c r="M71" s="340" t="s">
        <v>44</v>
      </c>
      <c r="N71" s="343" t="s">
        <v>40</v>
      </c>
      <c r="O71" s="26"/>
    </row>
    <row r="72" spans="1:16" x14ac:dyDescent="0.2">
      <c r="A72" s="332"/>
      <c r="B72" s="64" t="s">
        <v>55</v>
      </c>
      <c r="C72" s="76" t="e">
        <f>#REF!</f>
        <v>#REF!</v>
      </c>
      <c r="D72" s="97" t="str">
        <f t="shared" si="32"/>
        <v/>
      </c>
      <c r="E72"/>
      <c r="F72" s="78" t="e">
        <f>#REF!</f>
        <v>#REF!</v>
      </c>
      <c r="G72" s="102" t="str">
        <f t="shared" si="33"/>
        <v/>
      </c>
      <c r="H72" s="336"/>
      <c r="I72" s="48"/>
      <c r="J72" s="338"/>
      <c r="K72" s="341"/>
      <c r="L72" s="1"/>
      <c r="M72" s="341"/>
      <c r="N72" s="344"/>
      <c r="O72" s="26"/>
    </row>
    <row r="73" spans="1:16" ht="13.5" thickBot="1" x14ac:dyDescent="0.25">
      <c r="A73" s="333"/>
      <c r="B73" s="106" t="s">
        <v>5</v>
      </c>
      <c r="C73" s="96" t="e">
        <f>SUM(C70:C72)</f>
        <v>#REF!</v>
      </c>
      <c r="D73" s="98" t="str">
        <f t="shared" si="32"/>
        <v/>
      </c>
      <c r="E73" s="1"/>
      <c r="F73" s="99" t="e">
        <f>SUM(F70:F72)</f>
        <v>#REF!</v>
      </c>
      <c r="G73" s="103" t="str">
        <f t="shared" si="33"/>
        <v/>
      </c>
      <c r="H73" s="336"/>
      <c r="I73" s="48"/>
      <c r="J73" s="339"/>
      <c r="K73" s="342"/>
      <c r="L73" s="1"/>
      <c r="M73" s="342"/>
      <c r="N73" s="345"/>
      <c r="O73" s="26"/>
    </row>
    <row r="74" spans="1:16" x14ac:dyDescent="0.2">
      <c r="A74" s="331" t="str">
        <f>A$10</f>
        <v>Seattle</v>
      </c>
      <c r="B74" s="63" t="s">
        <v>61</v>
      </c>
      <c r="C74" s="75" t="e">
        <f>#REF!</f>
        <v>#REF!</v>
      </c>
      <c r="D74" s="88" t="str">
        <f>IFERROR(C74/C$13,"")</f>
        <v/>
      </c>
      <c r="E74" s="1"/>
      <c r="F74" s="77" t="e">
        <f>#REF!</f>
        <v>#REF!</v>
      </c>
      <c r="G74" s="100" t="str">
        <f>IFERROR(F74/F$13,"")</f>
        <v/>
      </c>
      <c r="H74" s="336"/>
      <c r="I74" s="63" t="s">
        <v>61</v>
      </c>
      <c r="J74" s="87" t="e">
        <f>SUMIF(B70:B81,I74,C70:C81)</f>
        <v>#REF!</v>
      </c>
      <c r="K74" s="88" t="str">
        <f>IFERROR(J74/J$13,"")</f>
        <v/>
      </c>
      <c r="L74" s="1"/>
      <c r="M74" s="93" t="e">
        <f>SUMIF(B70:B81,I74,F70:F81)</f>
        <v>#REF!</v>
      </c>
      <c r="N74" s="88" t="str">
        <f>IFERROR(M74/M$13,"")</f>
        <v/>
      </c>
      <c r="O74" s="26"/>
      <c r="P74" s="84"/>
    </row>
    <row r="75" spans="1:16" x14ac:dyDescent="0.2">
      <c r="A75" s="332"/>
      <c r="B75" s="30" t="s">
        <v>29</v>
      </c>
      <c r="C75" s="76" t="e">
        <f>#REF!</f>
        <v>#REF!</v>
      </c>
      <c r="D75" s="90" t="str">
        <f t="shared" ref="D75:D77" si="34">IFERROR(C75/C$13,"")</f>
        <v/>
      </c>
      <c r="E75" s="1"/>
      <c r="F75" s="78" t="e">
        <f>#REF!</f>
        <v>#REF!</v>
      </c>
      <c r="G75" s="101" t="str">
        <f t="shared" ref="G75:G77" si="35">IFERROR(F75/F$13,"")</f>
        <v/>
      </c>
      <c r="H75" s="31"/>
      <c r="I75" s="30" t="s">
        <v>29</v>
      </c>
      <c r="J75" s="89" t="e">
        <f>SUMIF(B71:B81,I75,C71:C81)</f>
        <v>#REF!</v>
      </c>
      <c r="K75" s="90" t="str">
        <f t="shared" ref="K75:K77" si="36">IFERROR(J75/J$13,"")</f>
        <v/>
      </c>
      <c r="L75" s="1"/>
      <c r="M75" s="94" t="e">
        <f>SUMIF(B71:B81,I75,F71:F81)</f>
        <v>#REF!</v>
      </c>
      <c r="N75" s="90" t="str">
        <f t="shared" ref="N75:N77" si="37">IFERROR(M75/M$13,"")</f>
        <v/>
      </c>
      <c r="O75" s="31"/>
    </row>
    <row r="76" spans="1:16" x14ac:dyDescent="0.2">
      <c r="A76" s="332"/>
      <c r="B76" s="64" t="s">
        <v>55</v>
      </c>
      <c r="C76" s="76" t="e">
        <f>#REF!</f>
        <v>#REF!</v>
      </c>
      <c r="D76" s="90" t="str">
        <f t="shared" si="34"/>
        <v/>
      </c>
      <c r="E76" s="1"/>
      <c r="F76" s="78" t="e">
        <f>#REF!</f>
        <v>#REF!</v>
      </c>
      <c r="G76" s="101" t="str">
        <f>IFERROR(F76/F$13,"")</f>
        <v/>
      </c>
      <c r="H76" s="31"/>
      <c r="I76" s="64" t="s">
        <v>55</v>
      </c>
      <c r="J76" s="89" t="e">
        <f>SUMIF(B72:B81,I76,C72:C81)</f>
        <v>#REF!</v>
      </c>
      <c r="K76" s="90" t="str">
        <f t="shared" si="36"/>
        <v/>
      </c>
      <c r="L76" s="1"/>
      <c r="M76" s="94" t="e">
        <f>SUMIF(B72:B81,I76,F72:F81)</f>
        <v>#REF!</v>
      </c>
      <c r="N76" s="90" t="str">
        <f t="shared" si="37"/>
        <v/>
      </c>
      <c r="O76" s="31"/>
    </row>
    <row r="77" spans="1:16" ht="13.5" thickBot="1" x14ac:dyDescent="0.25">
      <c r="A77" s="333"/>
      <c r="B77" s="107" t="s">
        <v>5</v>
      </c>
      <c r="C77" s="96" t="e">
        <f>SUM(C74:C76)</f>
        <v>#REF!</v>
      </c>
      <c r="D77" s="98" t="str">
        <f t="shared" si="34"/>
        <v/>
      </c>
      <c r="E77" s="1"/>
      <c r="F77" s="99" t="e">
        <f>SUM(F74:F76)</f>
        <v>#REF!</v>
      </c>
      <c r="G77" s="103" t="str">
        <f t="shared" si="35"/>
        <v/>
      </c>
      <c r="H77" s="31"/>
      <c r="I77" s="108" t="s">
        <v>5</v>
      </c>
      <c r="J77" s="91" t="e">
        <f>SUMIF(B73:B81,I77,C73:C81)</f>
        <v>#REF!</v>
      </c>
      <c r="K77" s="92" t="str">
        <f t="shared" si="36"/>
        <v/>
      </c>
      <c r="L77" s="1"/>
      <c r="M77" s="95" t="e">
        <f>SUMIF(B73:B81,I77,F73:F81)</f>
        <v>#REF!</v>
      </c>
      <c r="N77" s="92" t="str">
        <f t="shared" si="37"/>
        <v/>
      </c>
      <c r="O77" s="31"/>
    </row>
    <row r="78" spans="1:16" x14ac:dyDescent="0.2">
      <c r="A78" s="331" t="str">
        <f>A$14</f>
        <v>Tacoma</v>
      </c>
      <c r="B78" s="63" t="s">
        <v>61</v>
      </c>
      <c r="C78" s="75" t="e">
        <f>#REF!</f>
        <v>#REF!</v>
      </c>
      <c r="D78" s="88" t="str">
        <f>IFERROR(C78/C$17,"")</f>
        <v/>
      </c>
      <c r="E78" s="1"/>
      <c r="F78" s="77" t="e">
        <f>#REF!</f>
        <v>#REF!</v>
      </c>
      <c r="G78" s="100" t="str">
        <f>IFERROR(F78/F$17,"")</f>
        <v/>
      </c>
      <c r="H78" s="31"/>
      <c r="I78" s="85" t="s">
        <v>82</v>
      </c>
      <c r="J78" s="86" t="e">
        <f>SUM(J74:J76)</f>
        <v>#REF!</v>
      </c>
      <c r="K78" s="6"/>
      <c r="L78" s="6"/>
      <c r="M78" s="6"/>
      <c r="N78"/>
      <c r="O78"/>
    </row>
    <row r="79" spans="1:16" x14ac:dyDescent="0.2">
      <c r="A79" s="332"/>
      <c r="B79" s="30" t="s">
        <v>29</v>
      </c>
      <c r="C79" s="76" t="e">
        <f>#REF!</f>
        <v>#REF!</v>
      </c>
      <c r="D79" s="90" t="str">
        <f t="shared" ref="D79:D81" si="38">IFERROR(C79/C$17,"")</f>
        <v/>
      </c>
      <c r="E79" s="1"/>
      <c r="F79" s="78" t="e">
        <f>#REF!</f>
        <v>#REF!</v>
      </c>
      <c r="G79" s="101" t="str">
        <f>IFERROR(F79/F$17,"")</f>
        <v/>
      </c>
      <c r="H79" s="31"/>
      <c r="I79" s="31"/>
      <c r="J79" s="31"/>
      <c r="K79" s="32"/>
      <c r="L79" s="32"/>
      <c r="M79" s="31"/>
      <c r="N79"/>
      <c r="O79"/>
    </row>
    <row r="80" spans="1:16" x14ac:dyDescent="0.2">
      <c r="A80" s="332"/>
      <c r="B80" s="64" t="s">
        <v>55</v>
      </c>
      <c r="C80" s="76" t="e">
        <f>#REF!</f>
        <v>#REF!</v>
      </c>
      <c r="D80" s="90" t="str">
        <f t="shared" si="38"/>
        <v/>
      </c>
      <c r="E80" s="1"/>
      <c r="F80" s="78" t="e">
        <f>#REF!</f>
        <v>#REF!</v>
      </c>
      <c r="G80" s="101" t="str">
        <f t="shared" ref="G80:G81" si="39">IFERROR(F80/F$17,"")</f>
        <v/>
      </c>
      <c r="H80" s="31"/>
      <c r="J80" s="31"/>
      <c r="K80" s="32"/>
      <c r="L80" s="32"/>
      <c r="M80" s="31"/>
      <c r="N80"/>
      <c r="O80"/>
    </row>
    <row r="81" spans="1:15" ht="13.5" thickBot="1" x14ac:dyDescent="0.25">
      <c r="A81" s="333"/>
      <c r="B81" s="107" t="s">
        <v>5</v>
      </c>
      <c r="C81" s="96" t="e">
        <f>SUM(C78:C80)</f>
        <v>#REF!</v>
      </c>
      <c r="D81" s="98" t="str">
        <f t="shared" si="38"/>
        <v/>
      </c>
      <c r="E81" s="1"/>
      <c r="F81" s="99" t="e">
        <f>SUM(F78:F80)</f>
        <v>#REF!</v>
      </c>
      <c r="G81" s="103" t="str">
        <f t="shared" si="39"/>
        <v/>
      </c>
      <c r="H81" s="31"/>
      <c r="I81" s="31"/>
      <c r="J81" s="31"/>
      <c r="K81" s="32"/>
      <c r="L81" s="32"/>
      <c r="M81" s="31"/>
      <c r="N81"/>
      <c r="O81"/>
    </row>
    <row r="82" spans="1:15" s="27" customFormat="1" x14ac:dyDescent="0.2">
      <c r="A82" s="47"/>
      <c r="B82" s="36"/>
      <c r="C82" s="33"/>
      <c r="D82" s="34"/>
      <c r="E82" s="34"/>
      <c r="F82" s="31"/>
      <c r="G82" s="35"/>
    </row>
    <row r="83" spans="1:15" s="27" customFormat="1" x14ac:dyDescent="0.2">
      <c r="A83" s="47"/>
      <c r="B83" s="36"/>
      <c r="C83" s="33"/>
      <c r="D83" s="34"/>
      <c r="E83" s="34"/>
      <c r="F83" s="31"/>
      <c r="G83" s="35"/>
    </row>
    <row r="84" spans="1:15" s="27" customFormat="1" x14ac:dyDescent="0.2">
      <c r="A84" s="47"/>
      <c r="C84" s="33"/>
      <c r="D84" s="34"/>
      <c r="E84" s="34"/>
      <c r="F84" s="31"/>
      <c r="G84" s="35"/>
    </row>
    <row r="85" spans="1:15" s="27" customFormat="1" x14ac:dyDescent="0.2">
      <c r="A85" s="47"/>
      <c r="C85" s="33"/>
      <c r="D85" s="34"/>
      <c r="E85" s="34"/>
      <c r="F85" s="31"/>
      <c r="G85" s="35"/>
    </row>
    <row r="86" spans="1:15" s="27" customFormat="1" x14ac:dyDescent="0.2">
      <c r="A86" s="47"/>
      <c r="B86" s="36"/>
      <c r="C86" s="33"/>
      <c r="D86" s="34"/>
      <c r="E86" s="34"/>
      <c r="F86" s="31"/>
      <c r="G86" s="35"/>
    </row>
    <row r="87" spans="1:15" s="27" customFormat="1" x14ac:dyDescent="0.2">
      <c r="A87" s="47"/>
      <c r="B87" s="36"/>
      <c r="C87" s="37"/>
      <c r="D87" s="38"/>
      <c r="E87" s="38"/>
      <c r="F87" s="39"/>
      <c r="G87" s="35"/>
    </row>
    <row r="88" spans="1:15" s="27" customFormat="1" x14ac:dyDescent="0.2">
      <c r="A88" s="47"/>
      <c r="B88" s="36"/>
      <c r="C88" s="33"/>
      <c r="D88" s="34"/>
      <c r="E88" s="34"/>
      <c r="F88" s="31"/>
      <c r="G88" s="32"/>
    </row>
    <row r="89" spans="1:15" s="27" customFormat="1" x14ac:dyDescent="0.2">
      <c r="A89" s="47"/>
      <c r="C89" s="40"/>
      <c r="D89" s="41"/>
      <c r="E89" s="41"/>
      <c r="F89" s="42"/>
      <c r="G89" s="35"/>
    </row>
    <row r="90" spans="1:15" s="27" customFormat="1" x14ac:dyDescent="0.2">
      <c r="A90" s="47"/>
      <c r="C90" s="40"/>
      <c r="D90" s="41"/>
      <c r="E90" s="41"/>
      <c r="F90" s="42"/>
      <c r="G90" s="35"/>
    </row>
    <row r="91" spans="1:15" s="27" customFormat="1" x14ac:dyDescent="0.2">
      <c r="A91" s="47"/>
      <c r="B91" s="36"/>
      <c r="C91" s="40"/>
      <c r="D91" s="41"/>
      <c r="E91" s="41"/>
      <c r="F91" s="42"/>
      <c r="G91" s="35"/>
    </row>
    <row r="92" spans="1:15" s="27" customFormat="1" x14ac:dyDescent="0.2">
      <c r="A92" s="47"/>
      <c r="B92" s="36"/>
      <c r="C92" s="43"/>
      <c r="D92" s="44"/>
      <c r="E92" s="44"/>
      <c r="F92" s="45"/>
      <c r="G92" s="35"/>
    </row>
    <row r="93" spans="1:15" s="27" customFormat="1" x14ac:dyDescent="0.2">
      <c r="A93" s="47"/>
      <c r="B93" s="36"/>
      <c r="C93" s="33"/>
      <c r="D93" s="34"/>
      <c r="E93" s="34"/>
      <c r="F93" s="31"/>
      <c r="G93" s="32"/>
    </row>
    <row r="94" spans="1:15" s="27" customFormat="1" x14ac:dyDescent="0.2">
      <c r="A94" s="47"/>
      <c r="C94" s="33"/>
      <c r="D94" s="34"/>
      <c r="E94" s="34"/>
      <c r="F94" s="31"/>
      <c r="G94" s="35"/>
    </row>
    <row r="95" spans="1:15" s="27" customFormat="1" x14ac:dyDescent="0.2">
      <c r="A95" s="47"/>
      <c r="C95" s="33"/>
      <c r="D95" s="34"/>
      <c r="E95" s="34"/>
      <c r="F95" s="31"/>
      <c r="G95" s="35"/>
    </row>
    <row r="96" spans="1:15" s="27" customFormat="1" x14ac:dyDescent="0.2">
      <c r="A96" s="47"/>
      <c r="B96" s="36"/>
      <c r="C96" s="33"/>
      <c r="D96" s="34"/>
      <c r="E96" s="34"/>
      <c r="F96" s="31"/>
      <c r="G96" s="35"/>
    </row>
    <row r="97" spans="1:7" s="27" customFormat="1" x14ac:dyDescent="0.2">
      <c r="A97" s="47"/>
      <c r="B97" s="36"/>
      <c r="C97" s="37"/>
      <c r="D97" s="38"/>
      <c r="E97" s="38"/>
      <c r="F97" s="39"/>
      <c r="G97" s="35"/>
    </row>
    <row r="98" spans="1:7" s="27" customFormat="1" x14ac:dyDescent="0.2">
      <c r="A98" s="47"/>
      <c r="B98" s="36"/>
      <c r="C98" s="33"/>
      <c r="D98" s="34"/>
      <c r="E98" s="34"/>
      <c r="F98" s="31"/>
    </row>
    <row r="99" spans="1:7" s="27" customFormat="1" x14ac:dyDescent="0.2">
      <c r="A99" s="47"/>
      <c r="C99" s="33"/>
      <c r="D99" s="34"/>
      <c r="E99" s="34"/>
      <c r="F99" s="31"/>
      <c r="G99" s="35"/>
    </row>
    <row r="100" spans="1:7" s="27" customFormat="1" x14ac:dyDescent="0.2">
      <c r="A100" s="47"/>
      <c r="C100" s="33"/>
      <c r="D100" s="34"/>
      <c r="E100" s="34"/>
      <c r="F100" s="31"/>
      <c r="G100" s="35"/>
    </row>
    <row r="101" spans="1:7" s="27" customFormat="1" x14ac:dyDescent="0.2">
      <c r="A101" s="47"/>
      <c r="B101" s="36"/>
      <c r="C101" s="33"/>
      <c r="D101" s="34"/>
      <c r="E101" s="34"/>
      <c r="F101" s="31"/>
      <c r="G101" s="35"/>
    </row>
    <row r="102" spans="1:7" s="27" customFormat="1" x14ac:dyDescent="0.2">
      <c r="A102" s="47"/>
      <c r="B102" s="36"/>
      <c r="C102" s="37"/>
      <c r="D102" s="38"/>
      <c r="E102" s="38"/>
      <c r="F102" s="39"/>
      <c r="G102" s="35"/>
    </row>
    <row r="103" spans="1:7" s="27" customFormat="1" x14ac:dyDescent="0.2">
      <c r="A103" s="47"/>
      <c r="B103" s="36"/>
      <c r="C103" s="33"/>
      <c r="D103" s="34"/>
      <c r="E103" s="34"/>
      <c r="F103" s="31"/>
      <c r="G103" s="35"/>
    </row>
    <row r="104" spans="1:7" s="27" customFormat="1" x14ac:dyDescent="0.2">
      <c r="A104" s="47"/>
      <c r="C104" s="33"/>
      <c r="D104" s="34"/>
      <c r="E104" s="34"/>
      <c r="F104" s="31"/>
      <c r="G104" s="35"/>
    </row>
    <row r="105" spans="1:7" s="27" customFormat="1" x14ac:dyDescent="0.2">
      <c r="A105" s="47"/>
      <c r="C105" s="33"/>
      <c r="D105" s="34"/>
      <c r="E105" s="34"/>
      <c r="F105" s="31"/>
      <c r="G105" s="35"/>
    </row>
    <row r="106" spans="1:7" s="27" customFormat="1" x14ac:dyDescent="0.2">
      <c r="A106" s="47"/>
      <c r="B106" s="36"/>
      <c r="C106" s="33"/>
      <c r="D106" s="34"/>
      <c r="E106" s="34"/>
      <c r="F106" s="31"/>
      <c r="G106" s="35"/>
    </row>
    <row r="107" spans="1:7" s="27" customFormat="1" x14ac:dyDescent="0.2">
      <c r="A107" s="47"/>
      <c r="B107" s="36"/>
      <c r="C107" s="37"/>
      <c r="D107" s="38"/>
      <c r="E107" s="38"/>
      <c r="F107" s="39"/>
      <c r="G107" s="35"/>
    </row>
    <row r="108" spans="1:7" s="27" customFormat="1" x14ac:dyDescent="0.2">
      <c r="A108" s="47"/>
      <c r="B108" s="36"/>
      <c r="C108" s="33"/>
      <c r="D108" s="34"/>
      <c r="E108" s="34"/>
      <c r="F108" s="31"/>
      <c r="G108" s="32"/>
    </row>
    <row r="109" spans="1:7" s="27" customFormat="1" x14ac:dyDescent="0.2">
      <c r="A109" s="47"/>
      <c r="C109" s="40"/>
      <c r="D109" s="41"/>
      <c r="E109" s="41"/>
      <c r="F109" s="42"/>
      <c r="G109" s="35"/>
    </row>
    <row r="110" spans="1:7" s="27" customFormat="1" x14ac:dyDescent="0.2">
      <c r="A110" s="47"/>
      <c r="C110" s="40"/>
      <c r="D110" s="41"/>
      <c r="E110" s="41"/>
      <c r="F110" s="42"/>
      <c r="G110" s="35"/>
    </row>
    <row r="111" spans="1:7" s="27" customFormat="1" x14ac:dyDescent="0.2">
      <c r="A111" s="47"/>
      <c r="B111" s="36"/>
      <c r="C111" s="40"/>
      <c r="D111" s="41"/>
      <c r="E111" s="41"/>
      <c r="F111" s="42"/>
      <c r="G111" s="35"/>
    </row>
    <row r="112" spans="1:7" s="27" customFormat="1" x14ac:dyDescent="0.2">
      <c r="A112" s="47"/>
      <c r="B112" s="36"/>
      <c r="C112" s="43"/>
      <c r="D112" s="44"/>
      <c r="E112" s="44"/>
      <c r="F112" s="45"/>
      <c r="G112" s="35"/>
    </row>
    <row r="113" spans="1:7" s="27" customFormat="1" x14ac:dyDescent="0.2">
      <c r="A113" s="47"/>
      <c r="B113" s="36"/>
      <c r="C113" s="33"/>
      <c r="D113" s="34"/>
      <c r="E113" s="34"/>
      <c r="F113" s="31"/>
      <c r="G113" s="32"/>
    </row>
    <row r="114" spans="1:7" s="27" customFormat="1" x14ac:dyDescent="0.2">
      <c r="A114" s="47"/>
      <c r="C114" s="33"/>
      <c r="D114" s="34"/>
      <c r="E114" s="34"/>
      <c r="F114" s="31"/>
      <c r="G114" s="35"/>
    </row>
    <row r="115" spans="1:7" s="27" customFormat="1" x14ac:dyDescent="0.2">
      <c r="A115" s="47"/>
      <c r="C115" s="33"/>
      <c r="D115" s="34"/>
      <c r="E115" s="34"/>
      <c r="F115" s="31"/>
      <c r="G115" s="35"/>
    </row>
    <row r="116" spans="1:7" s="27" customFormat="1" x14ac:dyDescent="0.2">
      <c r="A116" s="47"/>
      <c r="B116" s="36"/>
      <c r="C116" s="33"/>
      <c r="D116" s="34"/>
      <c r="E116" s="34"/>
      <c r="F116" s="31"/>
      <c r="G116" s="35"/>
    </row>
    <row r="117" spans="1:7" s="27" customFormat="1" x14ac:dyDescent="0.2">
      <c r="A117" s="47"/>
      <c r="B117" s="36"/>
      <c r="C117" s="37"/>
      <c r="D117" s="38"/>
      <c r="E117" s="38"/>
      <c r="F117" s="39"/>
      <c r="G117" s="35"/>
    </row>
    <row r="118" spans="1:7" s="27" customFormat="1" x14ac:dyDescent="0.2">
      <c r="A118" s="47"/>
      <c r="B118" s="36"/>
      <c r="C118" s="33"/>
      <c r="D118" s="34"/>
      <c r="E118" s="34"/>
      <c r="F118" s="31"/>
    </row>
    <row r="119" spans="1:7" s="27" customFormat="1" x14ac:dyDescent="0.2">
      <c r="A119" s="47"/>
      <c r="C119" s="33"/>
      <c r="D119" s="34"/>
      <c r="E119" s="34"/>
      <c r="F119" s="31"/>
      <c r="G119" s="35"/>
    </row>
    <row r="120" spans="1:7" s="27" customFormat="1" x14ac:dyDescent="0.2">
      <c r="A120" s="47"/>
      <c r="C120" s="33"/>
      <c r="D120" s="34"/>
      <c r="E120" s="34"/>
      <c r="F120" s="31"/>
      <c r="G120" s="35"/>
    </row>
    <row r="121" spans="1:7" s="27" customFormat="1" x14ac:dyDescent="0.2">
      <c r="A121" s="47"/>
      <c r="B121" s="36"/>
      <c r="C121" s="33"/>
      <c r="D121" s="34"/>
      <c r="E121" s="34"/>
      <c r="F121" s="31"/>
      <c r="G121" s="35"/>
    </row>
    <row r="122" spans="1:7" s="27" customFormat="1" x14ac:dyDescent="0.2">
      <c r="A122" s="47"/>
      <c r="B122" s="36"/>
      <c r="C122" s="37"/>
      <c r="D122" s="38"/>
      <c r="E122" s="38"/>
      <c r="F122" s="39"/>
      <c r="G122" s="35"/>
    </row>
    <row r="123" spans="1:7" s="27" customFormat="1" x14ac:dyDescent="0.2">
      <c r="A123" s="47"/>
      <c r="B123" s="36"/>
      <c r="C123" s="33"/>
      <c r="D123" s="34"/>
      <c r="E123" s="34"/>
      <c r="F123" s="31"/>
      <c r="G123" s="35"/>
    </row>
    <row r="124" spans="1:7" s="27" customFormat="1" x14ac:dyDescent="0.2">
      <c r="A124" s="47"/>
      <c r="C124" s="33"/>
      <c r="D124" s="34"/>
      <c r="E124" s="34"/>
      <c r="F124" s="31"/>
      <c r="G124" s="35"/>
    </row>
    <row r="125" spans="1:7" s="27" customFormat="1" x14ac:dyDescent="0.2">
      <c r="A125" s="47"/>
      <c r="C125" s="33"/>
      <c r="D125" s="34"/>
      <c r="E125" s="34"/>
      <c r="F125" s="31"/>
      <c r="G125" s="35"/>
    </row>
    <row r="126" spans="1:7" s="27" customFormat="1" x14ac:dyDescent="0.2">
      <c r="A126" s="47"/>
      <c r="B126" s="36"/>
      <c r="C126" s="33"/>
      <c r="D126" s="34"/>
      <c r="E126" s="34"/>
      <c r="F126" s="31"/>
      <c r="G126" s="35"/>
    </row>
    <row r="127" spans="1:7" s="27" customFormat="1" x14ac:dyDescent="0.2">
      <c r="A127" s="47"/>
      <c r="B127" s="36"/>
      <c r="C127" s="37"/>
      <c r="D127" s="38"/>
      <c r="E127" s="38"/>
      <c r="F127" s="39"/>
      <c r="G127" s="35"/>
    </row>
    <row r="128" spans="1:7" s="27" customFormat="1" x14ac:dyDescent="0.2">
      <c r="A128" s="47"/>
      <c r="B128" s="36"/>
      <c r="C128" s="33"/>
      <c r="D128" s="34"/>
      <c r="E128" s="34"/>
      <c r="F128" s="31"/>
      <c r="G128" s="32"/>
    </row>
    <row r="129" spans="1:7" s="27" customFormat="1" x14ac:dyDescent="0.2">
      <c r="A129" s="47"/>
      <c r="C129" s="40"/>
      <c r="D129" s="41"/>
      <c r="E129" s="41"/>
      <c r="F129" s="42"/>
      <c r="G129" s="35"/>
    </row>
    <row r="130" spans="1:7" s="27" customFormat="1" x14ac:dyDescent="0.2">
      <c r="A130" s="47"/>
      <c r="C130" s="40"/>
      <c r="D130" s="41"/>
      <c r="E130" s="41"/>
      <c r="F130" s="42"/>
      <c r="G130" s="35"/>
    </row>
    <row r="131" spans="1:7" s="27" customFormat="1" x14ac:dyDescent="0.2">
      <c r="A131" s="47"/>
      <c r="B131" s="36"/>
      <c r="C131" s="40"/>
      <c r="D131" s="41"/>
      <c r="E131" s="41"/>
      <c r="F131" s="42"/>
      <c r="G131" s="35"/>
    </row>
    <row r="132" spans="1:7" s="27" customFormat="1" x14ac:dyDescent="0.2">
      <c r="A132" s="47"/>
      <c r="B132" s="36"/>
      <c r="C132" s="43"/>
      <c r="D132" s="44"/>
      <c r="E132" s="44"/>
      <c r="F132" s="45"/>
      <c r="G132" s="35"/>
    </row>
    <row r="133" spans="1:7" s="27" customFormat="1" x14ac:dyDescent="0.2">
      <c r="A133" s="47"/>
      <c r="B133" s="36"/>
      <c r="C133" s="33"/>
      <c r="D133" s="34"/>
      <c r="E133" s="34"/>
      <c r="F133" s="31"/>
      <c r="G133" s="32"/>
    </row>
    <row r="134" spans="1:7" s="27" customFormat="1" x14ac:dyDescent="0.2">
      <c r="A134" s="47"/>
      <c r="C134" s="33"/>
      <c r="D134" s="34"/>
      <c r="E134" s="34"/>
      <c r="F134" s="31"/>
      <c r="G134" s="35"/>
    </row>
    <row r="135" spans="1:7" s="27" customFormat="1" x14ac:dyDescent="0.2">
      <c r="A135" s="47"/>
      <c r="C135" s="33"/>
      <c r="D135" s="34"/>
      <c r="E135" s="34"/>
      <c r="F135" s="31"/>
      <c r="G135" s="35"/>
    </row>
    <row r="136" spans="1:7" s="27" customFormat="1" x14ac:dyDescent="0.2">
      <c r="A136" s="47"/>
      <c r="B136" s="36"/>
      <c r="C136" s="33"/>
      <c r="D136" s="34"/>
      <c r="E136" s="34"/>
      <c r="F136" s="31"/>
      <c r="G136" s="35"/>
    </row>
    <row r="137" spans="1:7" s="27" customFormat="1" x14ac:dyDescent="0.2">
      <c r="A137" s="47"/>
      <c r="B137" s="36"/>
      <c r="C137" s="37"/>
      <c r="D137" s="38"/>
      <c r="E137" s="38"/>
      <c r="F137" s="39"/>
      <c r="G137" s="35"/>
    </row>
    <row r="138" spans="1:7" s="27" customFormat="1" x14ac:dyDescent="0.2">
      <c r="A138" s="47"/>
      <c r="B138" s="36"/>
      <c r="C138" s="33"/>
      <c r="D138" s="34"/>
      <c r="E138" s="34"/>
      <c r="F138" s="31"/>
    </row>
    <row r="139" spans="1:7" s="27" customFormat="1" x14ac:dyDescent="0.2">
      <c r="A139" s="47"/>
      <c r="C139" s="33"/>
      <c r="D139" s="34"/>
      <c r="E139" s="34"/>
      <c r="F139" s="31"/>
      <c r="G139" s="35"/>
    </row>
    <row r="140" spans="1:7" s="27" customFormat="1" x14ac:dyDescent="0.2">
      <c r="A140" s="47"/>
      <c r="C140" s="33"/>
      <c r="D140" s="34"/>
      <c r="E140" s="34"/>
      <c r="F140" s="31"/>
      <c r="G140" s="35"/>
    </row>
    <row r="141" spans="1:7" s="27" customFormat="1" x14ac:dyDescent="0.2">
      <c r="A141" s="47"/>
      <c r="B141" s="36"/>
      <c r="C141" s="33"/>
      <c r="D141" s="34"/>
      <c r="E141" s="34"/>
      <c r="F141" s="31"/>
      <c r="G141" s="35"/>
    </row>
    <row r="142" spans="1:7" s="27" customFormat="1" x14ac:dyDescent="0.2">
      <c r="A142" s="47"/>
      <c r="B142" s="36"/>
      <c r="C142" s="37"/>
      <c r="D142" s="38"/>
      <c r="E142" s="38"/>
      <c r="F142" s="39"/>
      <c r="G142" s="35"/>
    </row>
    <row r="143" spans="1:7" s="27" customFormat="1" x14ac:dyDescent="0.2">
      <c r="A143" s="47"/>
      <c r="B143" s="36"/>
      <c r="C143" s="33"/>
      <c r="D143" s="34"/>
      <c r="E143" s="34"/>
      <c r="F143" s="31"/>
      <c r="G143" s="35"/>
    </row>
    <row r="144" spans="1:7" s="27" customFormat="1" x14ac:dyDescent="0.2">
      <c r="A144" s="47"/>
      <c r="C144" s="33"/>
      <c r="D144" s="34"/>
      <c r="E144" s="34"/>
      <c r="F144" s="31"/>
      <c r="G144" s="35"/>
    </row>
    <row r="145" spans="1:7" s="27" customFormat="1" x14ac:dyDescent="0.2">
      <c r="A145" s="47"/>
      <c r="C145" s="33"/>
      <c r="D145" s="34"/>
      <c r="E145" s="34"/>
      <c r="F145" s="31"/>
      <c r="G145" s="35"/>
    </row>
    <row r="146" spans="1:7" s="27" customFormat="1" x14ac:dyDescent="0.2">
      <c r="A146" s="47"/>
      <c r="B146" s="36"/>
      <c r="C146" s="33"/>
      <c r="D146" s="34"/>
      <c r="E146" s="34"/>
      <c r="F146" s="31"/>
      <c r="G146" s="35"/>
    </row>
    <row r="147" spans="1:7" s="27" customFormat="1" x14ac:dyDescent="0.2">
      <c r="A147" s="47"/>
      <c r="B147" s="36"/>
      <c r="C147" s="37"/>
      <c r="D147" s="38"/>
      <c r="E147" s="38"/>
      <c r="F147" s="39"/>
      <c r="G147" s="35"/>
    </row>
    <row r="148" spans="1:7" s="27" customFormat="1" x14ac:dyDescent="0.2">
      <c r="A148" s="47"/>
      <c r="B148" s="36"/>
      <c r="C148" s="33"/>
      <c r="D148" s="34"/>
      <c r="E148" s="34"/>
      <c r="F148" s="31"/>
      <c r="G148" s="32"/>
    </row>
    <row r="149" spans="1:7" s="27" customFormat="1" x14ac:dyDescent="0.2">
      <c r="A149" s="47"/>
      <c r="C149" s="40"/>
      <c r="D149" s="41"/>
      <c r="E149" s="41"/>
      <c r="F149" s="42"/>
      <c r="G149" s="35"/>
    </row>
    <row r="150" spans="1:7" s="27" customFormat="1" x14ac:dyDescent="0.2">
      <c r="A150" s="47"/>
      <c r="C150" s="40"/>
      <c r="D150" s="41"/>
      <c r="E150" s="41"/>
      <c r="F150" s="42"/>
      <c r="G150" s="35"/>
    </row>
    <row r="151" spans="1:7" s="27" customFormat="1" x14ac:dyDescent="0.2">
      <c r="A151" s="47"/>
      <c r="B151" s="36"/>
      <c r="C151" s="40"/>
      <c r="D151" s="41"/>
      <c r="E151" s="41"/>
      <c r="F151" s="42"/>
      <c r="G151" s="35"/>
    </row>
    <row r="152" spans="1:7" s="27" customFormat="1" x14ac:dyDescent="0.2">
      <c r="A152" s="47"/>
      <c r="B152" s="36"/>
      <c r="C152" s="43"/>
      <c r="D152" s="44"/>
      <c r="E152" s="44"/>
      <c r="F152" s="45"/>
      <c r="G152" s="35"/>
    </row>
    <row r="153" spans="1:7" s="27" customFormat="1" x14ac:dyDescent="0.2">
      <c r="A153" s="47"/>
      <c r="B153" s="36"/>
      <c r="C153" s="33"/>
      <c r="D153" s="34"/>
      <c r="E153" s="34"/>
      <c r="F153" s="31"/>
      <c r="G153" s="32"/>
    </row>
    <row r="154" spans="1:7" s="27" customFormat="1" x14ac:dyDescent="0.2">
      <c r="A154" s="47"/>
      <c r="C154" s="33"/>
      <c r="D154" s="34"/>
      <c r="E154" s="34"/>
      <c r="F154" s="31"/>
      <c r="G154" s="35"/>
    </row>
    <row r="155" spans="1:7" s="27" customFormat="1" x14ac:dyDescent="0.2">
      <c r="A155" s="47"/>
      <c r="C155" s="33"/>
      <c r="D155" s="34"/>
      <c r="E155" s="34"/>
      <c r="F155" s="31"/>
      <c r="G155" s="35"/>
    </row>
    <row r="156" spans="1:7" s="27" customFormat="1" x14ac:dyDescent="0.2">
      <c r="A156" s="47"/>
      <c r="B156" s="36"/>
      <c r="C156" s="33"/>
      <c r="D156" s="34"/>
      <c r="E156" s="34"/>
      <c r="F156" s="31"/>
      <c r="G156" s="35"/>
    </row>
    <row r="157" spans="1:7" s="27" customFormat="1" x14ac:dyDescent="0.2">
      <c r="A157" s="47"/>
      <c r="B157" s="36"/>
      <c r="C157" s="37"/>
      <c r="D157" s="38"/>
      <c r="E157" s="38"/>
      <c r="F157" s="39"/>
      <c r="G157" s="35"/>
    </row>
    <row r="158" spans="1:7" s="27" customFormat="1" x14ac:dyDescent="0.2">
      <c r="A158" s="47"/>
      <c r="B158" s="36"/>
      <c r="C158" s="33"/>
      <c r="D158" s="34"/>
      <c r="E158" s="34"/>
      <c r="F158" s="31"/>
    </row>
    <row r="159" spans="1:7" s="27" customFormat="1" x14ac:dyDescent="0.2">
      <c r="A159" s="47"/>
      <c r="C159" s="33"/>
      <c r="D159" s="34"/>
      <c r="E159" s="34"/>
      <c r="F159" s="31"/>
      <c r="G159" s="35"/>
    </row>
    <row r="160" spans="1:7" s="27" customFormat="1" x14ac:dyDescent="0.2">
      <c r="A160" s="47"/>
      <c r="C160" s="33"/>
      <c r="D160" s="34"/>
      <c r="E160" s="34"/>
      <c r="F160" s="31"/>
      <c r="G160" s="35"/>
    </row>
    <row r="161" spans="1:7" s="27" customFormat="1" x14ac:dyDescent="0.2">
      <c r="A161" s="47"/>
      <c r="B161" s="36"/>
      <c r="C161" s="33"/>
      <c r="D161" s="34"/>
      <c r="E161" s="34"/>
      <c r="F161" s="31"/>
      <c r="G161" s="35"/>
    </row>
    <row r="162" spans="1:7" s="27" customFormat="1" x14ac:dyDescent="0.2">
      <c r="A162" s="47"/>
      <c r="B162" s="36"/>
      <c r="C162" s="37"/>
      <c r="D162" s="38"/>
      <c r="E162" s="38"/>
      <c r="F162" s="39"/>
      <c r="G162" s="35"/>
    </row>
    <row r="163" spans="1:7" s="27" customFormat="1" x14ac:dyDescent="0.2">
      <c r="A163" s="47"/>
      <c r="B163" s="36"/>
      <c r="C163" s="33"/>
      <c r="D163" s="34"/>
      <c r="E163" s="34"/>
      <c r="F163" s="31"/>
      <c r="G163" s="35"/>
    </row>
    <row r="164" spans="1:7" s="27" customFormat="1" x14ac:dyDescent="0.2">
      <c r="A164" s="47"/>
      <c r="C164" s="33"/>
      <c r="D164" s="34"/>
      <c r="E164" s="34"/>
      <c r="F164" s="31"/>
      <c r="G164" s="35"/>
    </row>
    <row r="165" spans="1:7" s="27" customFormat="1" x14ac:dyDescent="0.2">
      <c r="A165" s="47"/>
      <c r="C165" s="33"/>
      <c r="D165" s="34"/>
      <c r="E165" s="34"/>
      <c r="F165" s="31"/>
      <c r="G165" s="35"/>
    </row>
    <row r="166" spans="1:7" s="27" customFormat="1" x14ac:dyDescent="0.2">
      <c r="A166" s="47"/>
      <c r="B166" s="36"/>
      <c r="C166" s="33"/>
      <c r="D166" s="34"/>
      <c r="E166" s="34"/>
      <c r="F166" s="31"/>
      <c r="G166" s="35"/>
    </row>
    <row r="167" spans="1:7" s="27" customFormat="1" x14ac:dyDescent="0.2">
      <c r="A167" s="47"/>
      <c r="B167" s="36"/>
      <c r="C167" s="37"/>
      <c r="D167" s="38"/>
      <c r="E167" s="38"/>
      <c r="F167" s="39"/>
      <c r="G167" s="35"/>
    </row>
    <row r="168" spans="1:7" s="27" customFormat="1" x14ac:dyDescent="0.2">
      <c r="A168" s="47"/>
      <c r="B168" s="36"/>
      <c r="C168" s="33"/>
      <c r="D168" s="34"/>
      <c r="E168" s="34"/>
      <c r="F168" s="31"/>
      <c r="G168" s="32"/>
    </row>
    <row r="169" spans="1:7" s="27" customFormat="1" x14ac:dyDescent="0.2">
      <c r="A169" s="47"/>
      <c r="C169" s="40"/>
      <c r="D169" s="41"/>
      <c r="E169" s="41"/>
      <c r="F169" s="42"/>
      <c r="G169" s="35"/>
    </row>
    <row r="170" spans="1:7" s="27" customFormat="1" x14ac:dyDescent="0.2">
      <c r="A170" s="47"/>
      <c r="C170" s="40"/>
      <c r="D170" s="41"/>
      <c r="E170" s="41"/>
      <c r="F170" s="42"/>
      <c r="G170" s="35"/>
    </row>
    <row r="171" spans="1:7" s="27" customFormat="1" x14ac:dyDescent="0.2">
      <c r="A171" s="47"/>
      <c r="B171" s="36"/>
      <c r="C171" s="40"/>
      <c r="D171" s="41"/>
      <c r="E171" s="41"/>
      <c r="F171" s="42"/>
      <c r="G171" s="35"/>
    </row>
    <row r="172" spans="1:7" s="27" customFormat="1" x14ac:dyDescent="0.2">
      <c r="A172" s="47"/>
      <c r="B172" s="36"/>
      <c r="C172" s="43"/>
      <c r="D172" s="44"/>
      <c r="E172" s="44"/>
      <c r="F172" s="45"/>
      <c r="G172" s="35"/>
    </row>
    <row r="173" spans="1:7" s="27" customFormat="1" x14ac:dyDescent="0.2">
      <c r="A173" s="47"/>
      <c r="B173" s="36"/>
      <c r="C173" s="33"/>
      <c r="D173" s="34"/>
      <c r="E173" s="34"/>
      <c r="F173" s="31"/>
      <c r="G173" s="32"/>
    </row>
    <row r="174" spans="1:7" s="27" customFormat="1" x14ac:dyDescent="0.2">
      <c r="A174" s="47"/>
      <c r="C174" s="33"/>
      <c r="D174" s="34"/>
      <c r="E174" s="34"/>
      <c r="F174" s="31"/>
      <c r="G174" s="35"/>
    </row>
    <row r="175" spans="1:7" s="27" customFormat="1" x14ac:dyDescent="0.2">
      <c r="A175" s="47"/>
      <c r="C175" s="33"/>
      <c r="D175" s="34"/>
      <c r="E175" s="34"/>
      <c r="F175" s="31"/>
      <c r="G175" s="35"/>
    </row>
    <row r="176" spans="1:7" s="27" customFormat="1" x14ac:dyDescent="0.2">
      <c r="A176" s="47"/>
      <c r="B176" s="36"/>
      <c r="C176" s="33"/>
      <c r="D176" s="34"/>
      <c r="E176" s="34"/>
      <c r="F176" s="31"/>
      <c r="G176" s="35"/>
    </row>
    <row r="177" spans="1:7" s="27" customFormat="1" x14ac:dyDescent="0.2">
      <c r="A177" s="47"/>
      <c r="B177" s="36"/>
      <c r="C177" s="37"/>
      <c r="D177" s="38"/>
      <c r="E177" s="38"/>
      <c r="F177" s="39"/>
      <c r="G177" s="35"/>
    </row>
    <row r="178" spans="1:7" s="27" customFormat="1" x14ac:dyDescent="0.2">
      <c r="A178" s="47"/>
      <c r="B178" s="36"/>
      <c r="C178" s="33"/>
      <c r="D178" s="34"/>
      <c r="E178" s="34"/>
      <c r="F178" s="31"/>
    </row>
    <row r="179" spans="1:7" s="27" customFormat="1" x14ac:dyDescent="0.2">
      <c r="A179" s="47"/>
      <c r="C179" s="33"/>
      <c r="D179" s="34"/>
      <c r="E179" s="34"/>
      <c r="F179" s="31"/>
      <c r="G179" s="35"/>
    </row>
    <row r="180" spans="1:7" s="27" customFormat="1" x14ac:dyDescent="0.2">
      <c r="A180" s="47"/>
      <c r="C180" s="33"/>
      <c r="D180" s="34"/>
      <c r="E180" s="34"/>
      <c r="F180" s="31"/>
      <c r="G180" s="35"/>
    </row>
    <row r="181" spans="1:7" s="27" customFormat="1" x14ac:dyDescent="0.2">
      <c r="A181" s="47"/>
      <c r="B181" s="36"/>
      <c r="C181" s="33"/>
      <c r="D181" s="34"/>
      <c r="E181" s="34"/>
      <c r="F181" s="31"/>
      <c r="G181" s="35"/>
    </row>
    <row r="182" spans="1:7" s="27" customFormat="1" x14ac:dyDescent="0.2">
      <c r="A182" s="47"/>
      <c r="B182" s="36"/>
      <c r="C182" s="37"/>
      <c r="D182" s="38"/>
      <c r="E182" s="38"/>
      <c r="F182" s="39"/>
      <c r="G182" s="35"/>
    </row>
    <row r="183" spans="1:7" s="27" customFormat="1" x14ac:dyDescent="0.2">
      <c r="A183" s="47"/>
      <c r="B183" s="36"/>
      <c r="C183" s="33"/>
      <c r="D183" s="34"/>
      <c r="E183" s="34"/>
      <c r="F183" s="31"/>
      <c r="G183" s="35"/>
    </row>
    <row r="184" spans="1:7" s="27" customFormat="1" x14ac:dyDescent="0.2">
      <c r="A184" s="47"/>
      <c r="C184" s="33"/>
      <c r="D184" s="34"/>
      <c r="E184" s="34"/>
      <c r="F184" s="31"/>
      <c r="G184" s="35"/>
    </row>
    <row r="185" spans="1:7" s="27" customFormat="1" x14ac:dyDescent="0.2">
      <c r="A185" s="47"/>
      <c r="C185" s="33"/>
      <c r="D185" s="34"/>
      <c r="E185" s="34"/>
      <c r="F185" s="31"/>
      <c r="G185" s="35"/>
    </row>
    <row r="186" spans="1:7" s="27" customFormat="1" x14ac:dyDescent="0.2">
      <c r="A186" s="47"/>
      <c r="B186" s="36"/>
      <c r="C186" s="33"/>
      <c r="D186" s="34"/>
      <c r="E186" s="34"/>
      <c r="F186" s="31"/>
      <c r="G186" s="35"/>
    </row>
    <row r="187" spans="1:7" s="27" customFormat="1" x14ac:dyDescent="0.2">
      <c r="A187" s="47"/>
      <c r="B187" s="36"/>
      <c r="C187" s="37"/>
      <c r="D187" s="38"/>
      <c r="E187" s="38"/>
      <c r="F187" s="39"/>
      <c r="G187" s="35"/>
    </row>
    <row r="188" spans="1:7" s="27" customFormat="1" x14ac:dyDescent="0.2">
      <c r="A188" s="47"/>
      <c r="B188" s="36"/>
      <c r="C188" s="33"/>
      <c r="D188" s="34"/>
      <c r="E188" s="34"/>
      <c r="F188" s="31"/>
      <c r="G188" s="32"/>
    </row>
    <row r="189" spans="1:7" s="27" customFormat="1" x14ac:dyDescent="0.2">
      <c r="A189" s="47"/>
      <c r="C189" s="40"/>
      <c r="D189" s="41"/>
      <c r="E189" s="41"/>
      <c r="F189" s="42"/>
      <c r="G189" s="35"/>
    </row>
    <row r="190" spans="1:7" s="27" customFormat="1" x14ac:dyDescent="0.2">
      <c r="A190" s="47"/>
      <c r="C190" s="40"/>
      <c r="D190" s="41"/>
      <c r="E190" s="41"/>
      <c r="F190" s="42"/>
      <c r="G190" s="35"/>
    </row>
    <row r="191" spans="1:7" s="27" customFormat="1" x14ac:dyDescent="0.2">
      <c r="A191" s="47"/>
      <c r="B191" s="36"/>
      <c r="C191" s="40"/>
      <c r="D191" s="41"/>
      <c r="E191" s="41"/>
      <c r="F191" s="42"/>
      <c r="G191" s="35"/>
    </row>
    <row r="192" spans="1:7" s="27" customFormat="1" x14ac:dyDescent="0.2">
      <c r="A192" s="47"/>
      <c r="B192" s="36"/>
      <c r="C192" s="43"/>
      <c r="D192" s="44"/>
      <c r="E192" s="44"/>
      <c r="F192" s="45"/>
      <c r="G192" s="35"/>
    </row>
    <row r="193" spans="1:7" s="27" customFormat="1" x14ac:dyDescent="0.2">
      <c r="A193" s="47"/>
      <c r="B193" s="36"/>
      <c r="C193" s="33"/>
      <c r="D193" s="34"/>
      <c r="E193" s="34"/>
      <c r="F193" s="31"/>
      <c r="G193" s="32"/>
    </row>
    <row r="194" spans="1:7" s="27" customFormat="1" x14ac:dyDescent="0.2">
      <c r="A194" s="47"/>
      <c r="C194" s="33"/>
      <c r="D194" s="34"/>
      <c r="E194" s="34"/>
      <c r="F194" s="31"/>
      <c r="G194" s="35"/>
    </row>
    <row r="195" spans="1:7" s="27" customFormat="1" x14ac:dyDescent="0.2">
      <c r="A195" s="47"/>
      <c r="C195" s="33"/>
      <c r="D195" s="34"/>
      <c r="E195" s="34"/>
      <c r="F195" s="31"/>
      <c r="G195" s="35"/>
    </row>
    <row r="196" spans="1:7" s="27" customFormat="1" x14ac:dyDescent="0.2">
      <c r="A196" s="47"/>
      <c r="B196" s="36"/>
      <c r="C196" s="33"/>
      <c r="D196" s="34"/>
      <c r="E196" s="34"/>
      <c r="F196" s="31"/>
      <c r="G196" s="35"/>
    </row>
    <row r="197" spans="1:7" s="27" customFormat="1" x14ac:dyDescent="0.2">
      <c r="A197" s="47"/>
      <c r="B197" s="36"/>
      <c r="C197" s="37"/>
      <c r="D197" s="38"/>
      <c r="E197" s="38"/>
      <c r="F197" s="39"/>
      <c r="G197" s="35"/>
    </row>
    <row r="198" spans="1:7" s="27" customFormat="1" x14ac:dyDescent="0.2">
      <c r="A198" s="47"/>
      <c r="B198" s="36"/>
      <c r="C198" s="33"/>
      <c r="D198" s="34"/>
      <c r="E198" s="34"/>
      <c r="F198" s="31"/>
    </row>
    <row r="199" spans="1:7" s="27" customFormat="1" x14ac:dyDescent="0.2">
      <c r="A199" s="47"/>
      <c r="C199" s="33"/>
      <c r="D199" s="34"/>
      <c r="E199" s="34"/>
      <c r="F199" s="31"/>
      <c r="G199" s="35"/>
    </row>
    <row r="200" spans="1:7" s="27" customFormat="1" x14ac:dyDescent="0.2">
      <c r="A200" s="47"/>
      <c r="C200" s="33"/>
      <c r="D200" s="34"/>
      <c r="E200" s="34"/>
      <c r="F200" s="31"/>
      <c r="G200" s="35"/>
    </row>
    <row r="201" spans="1:7" s="27" customFormat="1" x14ac:dyDescent="0.2">
      <c r="A201" s="47"/>
      <c r="B201" s="36"/>
      <c r="C201" s="33"/>
      <c r="D201" s="34"/>
      <c r="E201" s="34"/>
      <c r="F201" s="31"/>
      <c r="G201" s="35"/>
    </row>
    <row r="202" spans="1:7" s="27" customFormat="1" x14ac:dyDescent="0.2">
      <c r="A202" s="47"/>
      <c r="B202" s="36"/>
      <c r="C202" s="37"/>
      <c r="D202" s="38"/>
      <c r="E202" s="38"/>
      <c r="F202" s="39"/>
      <c r="G202" s="35"/>
    </row>
    <row r="203" spans="1:7" s="27" customFormat="1" x14ac:dyDescent="0.2">
      <c r="A203" s="47"/>
      <c r="B203" s="36"/>
      <c r="C203" s="33"/>
      <c r="D203" s="34"/>
      <c r="E203" s="34"/>
      <c r="F203" s="31"/>
      <c r="G203" s="35"/>
    </row>
    <row r="204" spans="1:7" s="27" customFormat="1" x14ac:dyDescent="0.2">
      <c r="A204" s="47"/>
      <c r="C204" s="33"/>
      <c r="D204" s="34"/>
      <c r="E204" s="34"/>
      <c r="F204" s="31"/>
      <c r="G204" s="35"/>
    </row>
    <row r="205" spans="1:7" s="27" customFormat="1" x14ac:dyDescent="0.2">
      <c r="A205" s="47"/>
      <c r="C205" s="33"/>
      <c r="D205" s="34"/>
      <c r="E205" s="34"/>
      <c r="F205" s="31"/>
      <c r="G205" s="35"/>
    </row>
    <row r="206" spans="1:7" s="27" customFormat="1" x14ac:dyDescent="0.2">
      <c r="A206" s="47"/>
      <c r="B206" s="36"/>
      <c r="C206" s="33"/>
      <c r="D206" s="34"/>
      <c r="E206" s="34"/>
      <c r="F206" s="31"/>
      <c r="G206" s="35"/>
    </row>
    <row r="207" spans="1:7" s="27" customFormat="1" x14ac:dyDescent="0.2">
      <c r="A207" s="47"/>
      <c r="B207" s="36"/>
      <c r="C207" s="37"/>
      <c r="D207" s="38"/>
      <c r="E207" s="38"/>
      <c r="F207" s="39"/>
      <c r="G207" s="35"/>
    </row>
    <row r="208" spans="1:7" s="27" customFormat="1" x14ac:dyDescent="0.2">
      <c r="A208" s="47"/>
      <c r="B208" s="36"/>
      <c r="C208" s="33"/>
      <c r="D208" s="34"/>
      <c r="E208" s="34"/>
      <c r="F208" s="31"/>
      <c r="G208" s="32"/>
    </row>
    <row r="209" spans="1:7" s="27" customFormat="1" x14ac:dyDescent="0.2">
      <c r="A209" s="47"/>
      <c r="C209" s="40"/>
      <c r="D209" s="41"/>
      <c r="E209" s="41"/>
      <c r="F209" s="42"/>
      <c r="G209" s="35"/>
    </row>
    <row r="210" spans="1:7" s="27" customFormat="1" x14ac:dyDescent="0.2">
      <c r="A210" s="47"/>
      <c r="C210" s="40"/>
      <c r="D210" s="41"/>
      <c r="E210" s="41"/>
      <c r="F210" s="42"/>
      <c r="G210" s="35"/>
    </row>
    <row r="211" spans="1:7" s="27" customFormat="1" x14ac:dyDescent="0.2">
      <c r="A211" s="47"/>
      <c r="B211" s="36"/>
      <c r="C211" s="40"/>
      <c r="D211" s="41"/>
      <c r="E211" s="41"/>
      <c r="F211" s="42"/>
      <c r="G211" s="35"/>
    </row>
    <row r="212" spans="1:7" s="27" customFormat="1" x14ac:dyDescent="0.2">
      <c r="A212" s="47"/>
      <c r="B212" s="36"/>
      <c r="C212" s="43"/>
      <c r="D212" s="44"/>
      <c r="E212" s="44"/>
      <c r="F212" s="45"/>
      <c r="G212" s="35"/>
    </row>
    <row r="213" spans="1:7" s="27" customFormat="1" x14ac:dyDescent="0.2">
      <c r="A213" s="47"/>
      <c r="B213" s="36"/>
      <c r="C213" s="33"/>
      <c r="D213" s="34"/>
      <c r="E213" s="34"/>
      <c r="F213" s="31"/>
      <c r="G213" s="32"/>
    </row>
    <row r="214" spans="1:7" s="27" customFormat="1" x14ac:dyDescent="0.2">
      <c r="A214" s="47"/>
      <c r="C214" s="33"/>
      <c r="D214" s="34"/>
      <c r="E214" s="34"/>
      <c r="F214" s="31"/>
      <c r="G214" s="35"/>
    </row>
    <row r="215" spans="1:7" s="27" customFormat="1" x14ac:dyDescent="0.2">
      <c r="A215" s="47"/>
      <c r="C215" s="33"/>
      <c r="D215" s="34"/>
      <c r="E215" s="34"/>
      <c r="F215" s="31"/>
      <c r="G215" s="35"/>
    </row>
    <row r="216" spans="1:7" s="27" customFormat="1" x14ac:dyDescent="0.2">
      <c r="A216" s="47"/>
      <c r="B216" s="36"/>
      <c r="C216" s="33"/>
      <c r="D216" s="34"/>
      <c r="E216" s="34"/>
      <c r="F216" s="31"/>
      <c r="G216" s="35"/>
    </row>
    <row r="217" spans="1:7" s="27" customFormat="1" x14ac:dyDescent="0.2">
      <c r="A217" s="47"/>
      <c r="B217" s="36"/>
      <c r="C217" s="37"/>
      <c r="D217" s="38"/>
      <c r="E217" s="38"/>
      <c r="F217" s="39"/>
      <c r="G217" s="35"/>
    </row>
    <row r="218" spans="1:7" s="27" customFormat="1" x14ac:dyDescent="0.2">
      <c r="A218" s="47"/>
      <c r="B218" s="36"/>
      <c r="C218" s="33"/>
      <c r="D218" s="34"/>
      <c r="E218" s="34"/>
      <c r="F218" s="31"/>
    </row>
    <row r="219" spans="1:7" s="27" customFormat="1" x14ac:dyDescent="0.2">
      <c r="A219" s="47"/>
      <c r="C219" s="33"/>
      <c r="D219" s="34"/>
      <c r="E219" s="34"/>
      <c r="F219" s="31"/>
      <c r="G219" s="35"/>
    </row>
    <row r="220" spans="1:7" s="27" customFormat="1" x14ac:dyDescent="0.2">
      <c r="A220" s="47"/>
      <c r="C220" s="33"/>
      <c r="D220" s="34"/>
      <c r="E220" s="34"/>
      <c r="F220" s="31"/>
      <c r="G220" s="35"/>
    </row>
    <row r="221" spans="1:7" s="27" customFormat="1" x14ac:dyDescent="0.2">
      <c r="A221" s="47"/>
      <c r="B221" s="36"/>
      <c r="C221" s="33"/>
      <c r="D221" s="34"/>
      <c r="E221" s="34"/>
      <c r="F221" s="31"/>
      <c r="G221" s="35"/>
    </row>
    <row r="222" spans="1:7" s="27" customFormat="1" x14ac:dyDescent="0.2">
      <c r="A222" s="47"/>
      <c r="B222" s="36"/>
      <c r="C222" s="37"/>
      <c r="D222" s="38"/>
      <c r="E222" s="38"/>
      <c r="F222" s="39"/>
      <c r="G222" s="35"/>
    </row>
    <row r="223" spans="1:7" s="27" customFormat="1" x14ac:dyDescent="0.2">
      <c r="A223" s="47"/>
      <c r="B223" s="36"/>
      <c r="C223" s="33"/>
      <c r="D223" s="34"/>
      <c r="E223" s="34"/>
      <c r="F223" s="31"/>
      <c r="G223" s="35"/>
    </row>
    <row r="224" spans="1:7" s="27" customFormat="1" x14ac:dyDescent="0.2">
      <c r="A224" s="47"/>
      <c r="C224" s="33"/>
      <c r="D224" s="34"/>
      <c r="E224" s="34"/>
      <c r="F224" s="31"/>
      <c r="G224" s="35"/>
    </row>
    <row r="225" spans="1:7" s="27" customFormat="1" x14ac:dyDescent="0.2">
      <c r="A225" s="47"/>
      <c r="C225" s="33"/>
      <c r="D225" s="34"/>
      <c r="E225" s="34"/>
      <c r="F225" s="31"/>
      <c r="G225" s="35"/>
    </row>
    <row r="226" spans="1:7" s="27" customFormat="1" x14ac:dyDescent="0.2">
      <c r="A226" s="47"/>
      <c r="B226" s="36"/>
      <c r="C226" s="33"/>
      <c r="D226" s="34"/>
      <c r="E226" s="34"/>
      <c r="F226" s="31"/>
      <c r="G226" s="35"/>
    </row>
    <row r="227" spans="1:7" s="27" customFormat="1" x14ac:dyDescent="0.2">
      <c r="A227" s="47"/>
      <c r="B227" s="36"/>
      <c r="C227" s="37"/>
      <c r="D227" s="38"/>
      <c r="E227" s="38"/>
      <c r="F227" s="39"/>
      <c r="G227" s="35"/>
    </row>
    <row r="228" spans="1:7" s="27" customFormat="1" x14ac:dyDescent="0.2">
      <c r="A228" s="47"/>
      <c r="B228" s="36"/>
      <c r="C228" s="33"/>
      <c r="D228" s="34"/>
      <c r="E228" s="34"/>
      <c r="F228" s="31"/>
      <c r="G228" s="32"/>
    </row>
    <row r="229" spans="1:7" s="27" customFormat="1" x14ac:dyDescent="0.2">
      <c r="A229" s="47"/>
      <c r="C229" s="40"/>
      <c r="D229" s="41"/>
      <c r="E229" s="41"/>
      <c r="F229" s="42"/>
      <c r="G229" s="35"/>
    </row>
    <row r="230" spans="1:7" s="27" customFormat="1" x14ac:dyDescent="0.2">
      <c r="A230" s="47"/>
      <c r="C230" s="40"/>
      <c r="D230" s="41"/>
      <c r="E230" s="41"/>
      <c r="F230" s="42"/>
      <c r="G230" s="35"/>
    </row>
    <row r="231" spans="1:7" s="27" customFormat="1" x14ac:dyDescent="0.2">
      <c r="A231" s="47"/>
      <c r="B231" s="36"/>
      <c r="C231" s="40"/>
      <c r="D231" s="41"/>
      <c r="E231" s="41"/>
      <c r="F231" s="42"/>
      <c r="G231" s="35"/>
    </row>
    <row r="232" spans="1:7" s="27" customFormat="1" x14ac:dyDescent="0.2">
      <c r="A232" s="47"/>
      <c r="B232" s="36"/>
      <c r="C232" s="43"/>
      <c r="D232" s="44"/>
      <c r="E232" s="44"/>
      <c r="F232" s="45"/>
      <c r="G232" s="35"/>
    </row>
    <row r="233" spans="1:7" s="27" customFormat="1" x14ac:dyDescent="0.2">
      <c r="A233" s="47"/>
      <c r="B233" s="36"/>
      <c r="C233" s="33"/>
      <c r="D233" s="34"/>
      <c r="E233" s="34"/>
      <c r="F233" s="31"/>
      <c r="G233" s="32"/>
    </row>
    <row r="234" spans="1:7" s="27" customFormat="1" x14ac:dyDescent="0.2">
      <c r="A234" s="47"/>
      <c r="C234" s="33"/>
      <c r="D234" s="34"/>
      <c r="E234" s="34"/>
      <c r="F234" s="31"/>
      <c r="G234" s="35"/>
    </row>
    <row r="235" spans="1:7" s="27" customFormat="1" x14ac:dyDescent="0.2">
      <c r="A235" s="47"/>
      <c r="C235" s="33"/>
      <c r="D235" s="34"/>
      <c r="E235" s="34"/>
      <c r="F235" s="31"/>
      <c r="G235" s="35"/>
    </row>
    <row r="236" spans="1:7" s="27" customFormat="1" x14ac:dyDescent="0.2">
      <c r="A236" s="47"/>
      <c r="B236" s="36"/>
      <c r="C236" s="33"/>
      <c r="D236" s="34"/>
      <c r="E236" s="34"/>
      <c r="F236" s="31"/>
      <c r="G236" s="35"/>
    </row>
    <row r="237" spans="1:7" s="27" customFormat="1" x14ac:dyDescent="0.2">
      <c r="A237" s="47"/>
      <c r="B237" s="36"/>
      <c r="C237" s="37"/>
      <c r="D237" s="38"/>
      <c r="E237" s="38"/>
      <c r="F237" s="39"/>
      <c r="G237" s="35"/>
    </row>
    <row r="238" spans="1:7" s="27" customFormat="1" x14ac:dyDescent="0.2">
      <c r="A238" s="47"/>
      <c r="B238" s="36"/>
      <c r="C238" s="33"/>
      <c r="D238" s="34"/>
      <c r="E238" s="34"/>
      <c r="F238" s="31"/>
    </row>
    <row r="239" spans="1:7" s="27" customFormat="1" x14ac:dyDescent="0.2">
      <c r="A239" s="47"/>
      <c r="C239" s="33"/>
      <c r="D239" s="34"/>
      <c r="E239" s="34"/>
      <c r="F239" s="31"/>
      <c r="G239" s="35"/>
    </row>
    <row r="240" spans="1:7" s="27" customFormat="1" x14ac:dyDescent="0.2">
      <c r="A240" s="47"/>
      <c r="C240" s="33"/>
      <c r="D240" s="34"/>
      <c r="E240" s="34"/>
      <c r="F240" s="31"/>
      <c r="G240" s="35"/>
    </row>
    <row r="241" spans="1:7" s="27" customFormat="1" x14ac:dyDescent="0.2">
      <c r="A241" s="47"/>
      <c r="B241" s="36"/>
      <c r="C241" s="33"/>
      <c r="D241" s="34"/>
      <c r="E241" s="34"/>
      <c r="F241" s="31"/>
      <c r="G241" s="35"/>
    </row>
    <row r="242" spans="1:7" s="27" customFormat="1" x14ac:dyDescent="0.2">
      <c r="A242" s="47"/>
      <c r="B242" s="36"/>
      <c r="C242" s="37"/>
      <c r="D242" s="38"/>
      <c r="E242" s="38"/>
      <c r="F242" s="39"/>
      <c r="G242" s="35"/>
    </row>
    <row r="243" spans="1:7" s="27" customFormat="1" x14ac:dyDescent="0.2">
      <c r="A243" s="47"/>
      <c r="B243" s="36"/>
      <c r="C243" s="33"/>
      <c r="D243" s="34"/>
      <c r="E243" s="34"/>
      <c r="F243" s="31"/>
      <c r="G243" s="35"/>
    </row>
    <row r="244" spans="1:7" s="27" customFormat="1" x14ac:dyDescent="0.2">
      <c r="A244" s="47"/>
      <c r="C244" s="33"/>
      <c r="D244" s="34"/>
      <c r="E244" s="34"/>
      <c r="F244" s="31"/>
      <c r="G244" s="35"/>
    </row>
    <row r="245" spans="1:7" s="27" customFormat="1" x14ac:dyDescent="0.2">
      <c r="A245" s="47"/>
      <c r="C245" s="33"/>
      <c r="D245" s="34"/>
      <c r="E245" s="34"/>
      <c r="F245" s="31"/>
      <c r="G245" s="35"/>
    </row>
    <row r="246" spans="1:7" s="27" customFormat="1" x14ac:dyDescent="0.2">
      <c r="A246" s="47"/>
      <c r="B246" s="36"/>
      <c r="C246" s="33"/>
      <c r="D246" s="34"/>
      <c r="E246" s="34"/>
      <c r="F246" s="31"/>
      <c r="G246" s="35"/>
    </row>
    <row r="247" spans="1:7" s="27" customFormat="1" x14ac:dyDescent="0.2">
      <c r="A247" s="47"/>
      <c r="B247" s="36"/>
      <c r="C247" s="37"/>
      <c r="D247" s="38"/>
      <c r="E247" s="38"/>
      <c r="F247" s="39"/>
      <c r="G247" s="35"/>
    </row>
    <row r="248" spans="1:7" s="27" customFormat="1" x14ac:dyDescent="0.2">
      <c r="A248" s="47"/>
      <c r="B248" s="36"/>
      <c r="C248" s="33"/>
      <c r="D248" s="34"/>
      <c r="E248" s="34"/>
      <c r="F248" s="31"/>
      <c r="G248" s="32"/>
    </row>
    <row r="249" spans="1:7" s="27" customFormat="1" x14ac:dyDescent="0.2">
      <c r="A249" s="47"/>
      <c r="C249" s="40"/>
      <c r="D249" s="41"/>
      <c r="E249" s="41"/>
      <c r="F249" s="42"/>
      <c r="G249" s="35"/>
    </row>
    <row r="250" spans="1:7" s="27" customFormat="1" x14ac:dyDescent="0.2">
      <c r="A250" s="47"/>
      <c r="C250" s="40"/>
      <c r="D250" s="41"/>
      <c r="E250" s="41"/>
      <c r="F250" s="42"/>
      <c r="G250" s="35"/>
    </row>
    <row r="251" spans="1:7" s="27" customFormat="1" x14ac:dyDescent="0.2">
      <c r="A251" s="47"/>
      <c r="B251" s="36"/>
      <c r="C251" s="40"/>
      <c r="D251" s="41"/>
      <c r="E251" s="41"/>
      <c r="F251" s="42"/>
      <c r="G251" s="35"/>
    </row>
    <row r="252" spans="1:7" s="27" customFormat="1" x14ac:dyDescent="0.2">
      <c r="A252" s="47"/>
      <c r="B252" s="36"/>
      <c r="C252" s="43"/>
      <c r="D252" s="44"/>
      <c r="E252" s="44"/>
      <c r="F252" s="45"/>
      <c r="G252" s="35"/>
    </row>
    <row r="253" spans="1:7" s="27" customFormat="1" x14ac:dyDescent="0.2">
      <c r="A253" s="47"/>
      <c r="B253" s="36"/>
      <c r="C253" s="33"/>
      <c r="D253" s="34"/>
      <c r="E253" s="34"/>
      <c r="F253" s="31"/>
      <c r="G253" s="32"/>
    </row>
    <row r="254" spans="1:7" s="27" customFormat="1" x14ac:dyDescent="0.2">
      <c r="A254" s="47"/>
      <c r="C254" s="33"/>
      <c r="D254" s="34"/>
      <c r="E254" s="34"/>
      <c r="F254" s="31"/>
      <c r="G254" s="35"/>
    </row>
    <row r="255" spans="1:7" s="27" customFormat="1" x14ac:dyDescent="0.2">
      <c r="A255" s="47"/>
      <c r="C255" s="33"/>
      <c r="D255" s="34"/>
      <c r="E255" s="34"/>
      <c r="F255" s="31"/>
      <c r="G255" s="35"/>
    </row>
    <row r="256" spans="1:7" s="27" customFormat="1" x14ac:dyDescent="0.2">
      <c r="A256" s="47"/>
      <c r="B256" s="36"/>
      <c r="C256" s="33"/>
      <c r="D256" s="34"/>
      <c r="E256" s="34"/>
      <c r="F256" s="31"/>
      <c r="G256" s="35"/>
    </row>
    <row r="257" spans="1:7" s="27" customFormat="1" x14ac:dyDescent="0.2">
      <c r="A257" s="47"/>
      <c r="B257" s="36"/>
      <c r="C257" s="37"/>
      <c r="D257" s="38"/>
      <c r="E257" s="38"/>
      <c r="F257" s="39"/>
      <c r="G257" s="35"/>
    </row>
    <row r="258" spans="1:7" s="27" customFormat="1" x14ac:dyDescent="0.2">
      <c r="A258" s="47"/>
      <c r="B258" s="36"/>
      <c r="C258" s="33"/>
      <c r="D258" s="34"/>
      <c r="E258" s="34"/>
      <c r="F258" s="31"/>
    </row>
    <row r="259" spans="1:7" s="27" customFormat="1" x14ac:dyDescent="0.2">
      <c r="A259" s="47"/>
      <c r="C259" s="33"/>
      <c r="D259" s="34"/>
      <c r="E259" s="34"/>
      <c r="F259" s="31"/>
      <c r="G259" s="35"/>
    </row>
    <row r="260" spans="1:7" s="27" customFormat="1" x14ac:dyDescent="0.2">
      <c r="A260" s="47"/>
      <c r="C260" s="33"/>
      <c r="D260" s="34"/>
      <c r="E260" s="34"/>
      <c r="F260" s="31"/>
      <c r="G260" s="35"/>
    </row>
    <row r="261" spans="1:7" s="27" customFormat="1" x14ac:dyDescent="0.2">
      <c r="A261" s="47"/>
      <c r="B261" s="36"/>
      <c r="C261" s="33"/>
      <c r="D261" s="34"/>
      <c r="E261" s="34"/>
      <c r="F261" s="31"/>
      <c r="G261" s="35"/>
    </row>
    <row r="262" spans="1:7" s="27" customFormat="1" x14ac:dyDescent="0.2">
      <c r="A262" s="47"/>
      <c r="B262" s="36"/>
      <c r="C262" s="37"/>
      <c r="D262" s="38"/>
      <c r="E262" s="38"/>
      <c r="F262" s="39"/>
      <c r="G262" s="35"/>
    </row>
    <row r="263" spans="1:7" s="27" customFormat="1" x14ac:dyDescent="0.2">
      <c r="A263" s="47"/>
      <c r="B263" s="36"/>
      <c r="C263" s="33"/>
      <c r="D263" s="34"/>
      <c r="E263" s="34"/>
      <c r="F263" s="31"/>
      <c r="G263" s="35"/>
    </row>
    <row r="264" spans="1:7" s="27" customFormat="1" x14ac:dyDescent="0.2">
      <c r="A264" s="47"/>
      <c r="C264" s="33"/>
      <c r="D264" s="34"/>
      <c r="E264" s="34"/>
      <c r="F264" s="31"/>
      <c r="G264" s="35"/>
    </row>
    <row r="265" spans="1:7" s="27" customFormat="1" x14ac:dyDescent="0.2">
      <c r="A265" s="47"/>
      <c r="C265" s="33"/>
      <c r="D265" s="34"/>
      <c r="E265" s="34"/>
      <c r="F265" s="31"/>
      <c r="G265" s="35"/>
    </row>
    <row r="266" spans="1:7" s="27" customFormat="1" x14ac:dyDescent="0.2">
      <c r="A266" s="47"/>
      <c r="B266" s="36"/>
      <c r="C266" s="33"/>
      <c r="D266" s="34"/>
      <c r="E266" s="34"/>
      <c r="F266" s="31"/>
      <c r="G266" s="35"/>
    </row>
    <row r="267" spans="1:7" s="27" customFormat="1" x14ac:dyDescent="0.2">
      <c r="A267" s="47"/>
      <c r="B267" s="36"/>
      <c r="C267" s="37"/>
      <c r="D267" s="38"/>
      <c r="E267" s="38"/>
      <c r="F267" s="39"/>
      <c r="G267" s="35"/>
    </row>
    <row r="268" spans="1:7" s="27" customFormat="1" x14ac:dyDescent="0.2">
      <c r="A268" s="47"/>
      <c r="B268" s="36"/>
      <c r="C268" s="33"/>
      <c r="D268" s="34"/>
      <c r="E268" s="34"/>
      <c r="F268" s="31"/>
      <c r="G268" s="32"/>
    </row>
    <row r="269" spans="1:7" s="27" customFormat="1" x14ac:dyDescent="0.2">
      <c r="A269" s="47"/>
      <c r="C269" s="40"/>
      <c r="D269" s="41"/>
      <c r="E269" s="41"/>
      <c r="F269" s="42"/>
      <c r="G269" s="35"/>
    </row>
    <row r="270" spans="1:7" s="27" customFormat="1" x14ac:dyDescent="0.2">
      <c r="A270" s="47"/>
      <c r="C270" s="40"/>
      <c r="D270" s="41"/>
      <c r="E270" s="41"/>
      <c r="F270" s="42"/>
      <c r="G270" s="35"/>
    </row>
    <row r="271" spans="1:7" s="27" customFormat="1" x14ac:dyDescent="0.2">
      <c r="A271" s="47"/>
      <c r="B271" s="36"/>
      <c r="C271" s="40"/>
      <c r="D271" s="41"/>
      <c r="E271" s="41"/>
      <c r="F271" s="42"/>
      <c r="G271" s="35"/>
    </row>
    <row r="272" spans="1:7" s="27" customFormat="1" x14ac:dyDescent="0.2">
      <c r="A272" s="47"/>
      <c r="B272" s="36"/>
      <c r="C272" s="43"/>
      <c r="D272" s="44"/>
      <c r="E272" s="44"/>
      <c r="F272" s="45"/>
      <c r="G272" s="35"/>
    </row>
    <row r="273" spans="1:7" s="27" customFormat="1" x14ac:dyDescent="0.2">
      <c r="A273" s="47"/>
      <c r="B273" s="36"/>
      <c r="C273" s="33"/>
      <c r="D273" s="34"/>
      <c r="E273" s="34"/>
      <c r="F273" s="31"/>
      <c r="G273" s="32"/>
    </row>
    <row r="274" spans="1:7" s="27" customFormat="1" x14ac:dyDescent="0.2">
      <c r="A274" s="47"/>
      <c r="C274" s="33"/>
      <c r="D274" s="34"/>
      <c r="E274" s="34"/>
      <c r="F274" s="31"/>
      <c r="G274" s="35"/>
    </row>
    <row r="275" spans="1:7" s="27" customFormat="1" x14ac:dyDescent="0.2">
      <c r="A275" s="47"/>
      <c r="C275" s="33"/>
      <c r="D275" s="34"/>
      <c r="E275" s="34"/>
      <c r="F275" s="31"/>
      <c r="G275" s="35"/>
    </row>
    <row r="276" spans="1:7" s="27" customFormat="1" x14ac:dyDescent="0.2">
      <c r="A276" s="47"/>
      <c r="B276" s="36"/>
      <c r="C276" s="33"/>
      <c r="D276" s="34"/>
      <c r="E276" s="34"/>
      <c r="F276" s="31"/>
      <c r="G276" s="35"/>
    </row>
    <row r="277" spans="1:7" s="27" customFormat="1" x14ac:dyDescent="0.2">
      <c r="A277" s="47"/>
      <c r="B277" s="36"/>
      <c r="C277" s="37"/>
      <c r="D277" s="38"/>
      <c r="E277" s="38"/>
      <c r="F277" s="39"/>
      <c r="G277" s="35"/>
    </row>
    <row r="278" spans="1:7" s="27" customFormat="1" x14ac:dyDescent="0.2">
      <c r="A278" s="47"/>
      <c r="B278" s="36"/>
      <c r="C278" s="33"/>
      <c r="D278" s="34"/>
      <c r="E278" s="34"/>
      <c r="F278" s="31"/>
    </row>
    <row r="279" spans="1:7" s="27" customFormat="1" x14ac:dyDescent="0.2">
      <c r="A279" s="47"/>
      <c r="C279" s="33"/>
      <c r="D279" s="34"/>
      <c r="E279" s="34"/>
      <c r="F279" s="31"/>
      <c r="G279" s="35"/>
    </row>
    <row r="280" spans="1:7" s="27" customFormat="1" x14ac:dyDescent="0.2">
      <c r="A280" s="47"/>
      <c r="C280" s="33"/>
      <c r="D280" s="34"/>
      <c r="E280" s="34"/>
      <c r="F280" s="31"/>
      <c r="G280" s="35"/>
    </row>
    <row r="281" spans="1:7" s="27" customFormat="1" x14ac:dyDescent="0.2">
      <c r="A281" s="47"/>
      <c r="B281" s="36"/>
      <c r="C281" s="33"/>
      <c r="D281" s="34"/>
      <c r="E281" s="34"/>
      <c r="F281" s="31"/>
      <c r="G281" s="35"/>
    </row>
    <row r="282" spans="1:7" s="27" customFormat="1" x14ac:dyDescent="0.2">
      <c r="A282" s="47"/>
      <c r="B282" s="36"/>
      <c r="C282" s="37"/>
      <c r="D282" s="38"/>
      <c r="E282" s="38"/>
      <c r="F282" s="39"/>
      <c r="G282" s="35"/>
    </row>
    <row r="283" spans="1:7" s="27" customFormat="1" x14ac:dyDescent="0.2">
      <c r="A283" s="47"/>
      <c r="B283" s="36"/>
      <c r="C283" s="33"/>
      <c r="D283" s="34"/>
      <c r="E283" s="34"/>
      <c r="F283" s="31"/>
      <c r="G283" s="35"/>
    </row>
    <row r="284" spans="1:7" s="27" customFormat="1" x14ac:dyDescent="0.2">
      <c r="A284" s="47"/>
      <c r="C284" s="33"/>
      <c r="D284" s="34"/>
      <c r="E284" s="34"/>
      <c r="F284" s="31"/>
      <c r="G284" s="35"/>
    </row>
    <row r="285" spans="1:7" s="27" customFormat="1" x14ac:dyDescent="0.2">
      <c r="A285" s="47"/>
      <c r="C285" s="33"/>
      <c r="D285" s="34"/>
      <c r="E285" s="34"/>
      <c r="F285" s="31"/>
      <c r="G285" s="35"/>
    </row>
    <row r="286" spans="1:7" s="27" customFormat="1" x14ac:dyDescent="0.2">
      <c r="A286" s="47"/>
      <c r="B286" s="36"/>
      <c r="C286" s="33"/>
      <c r="D286" s="34"/>
      <c r="E286" s="34"/>
      <c r="F286" s="31"/>
      <c r="G286" s="35"/>
    </row>
    <row r="287" spans="1:7" s="27" customFormat="1" x14ac:dyDescent="0.2">
      <c r="A287" s="47"/>
      <c r="B287" s="36"/>
      <c r="C287" s="37"/>
      <c r="D287" s="38"/>
      <c r="E287" s="38"/>
      <c r="F287" s="39"/>
      <c r="G287" s="35"/>
    </row>
    <row r="288" spans="1:7" s="27" customFormat="1" x14ac:dyDescent="0.2">
      <c r="A288" s="47"/>
      <c r="B288" s="36"/>
      <c r="C288" s="33"/>
      <c r="D288" s="34"/>
      <c r="E288" s="34"/>
      <c r="F288" s="31"/>
      <c r="G288" s="32"/>
    </row>
    <row r="289" spans="1:7" s="27" customFormat="1" x14ac:dyDescent="0.2">
      <c r="A289" s="47"/>
      <c r="C289" s="40"/>
      <c r="D289" s="41"/>
      <c r="E289" s="41"/>
      <c r="F289" s="42"/>
      <c r="G289" s="35"/>
    </row>
    <row r="290" spans="1:7" s="27" customFormat="1" x14ac:dyDescent="0.2">
      <c r="A290" s="47"/>
      <c r="C290" s="40"/>
      <c r="D290" s="41"/>
      <c r="E290" s="41"/>
      <c r="F290" s="42"/>
      <c r="G290" s="35"/>
    </row>
    <row r="291" spans="1:7" s="27" customFormat="1" x14ac:dyDescent="0.2">
      <c r="A291" s="47"/>
      <c r="B291" s="36"/>
      <c r="C291" s="40"/>
      <c r="D291" s="41"/>
      <c r="E291" s="41"/>
      <c r="F291" s="42"/>
      <c r="G291" s="35"/>
    </row>
    <row r="292" spans="1:7" s="27" customFormat="1" x14ac:dyDescent="0.2">
      <c r="A292" s="47"/>
      <c r="B292" s="36"/>
      <c r="C292" s="43"/>
      <c r="D292" s="44"/>
      <c r="E292" s="44"/>
      <c r="F292" s="45"/>
      <c r="G292" s="35"/>
    </row>
    <row r="293" spans="1:7" s="27" customFormat="1" x14ac:dyDescent="0.2">
      <c r="A293" s="47"/>
      <c r="B293" s="36"/>
      <c r="C293" s="33"/>
      <c r="D293" s="34"/>
      <c r="E293" s="34"/>
      <c r="F293" s="31"/>
      <c r="G293" s="32"/>
    </row>
    <row r="294" spans="1:7" s="27" customFormat="1" x14ac:dyDescent="0.2">
      <c r="A294" s="47"/>
      <c r="C294" s="33"/>
      <c r="D294" s="34"/>
      <c r="E294" s="34"/>
      <c r="F294" s="31"/>
      <c r="G294" s="35"/>
    </row>
    <row r="295" spans="1:7" s="27" customFormat="1" x14ac:dyDescent="0.2">
      <c r="A295" s="47"/>
      <c r="C295" s="33"/>
      <c r="D295" s="34"/>
      <c r="E295" s="34"/>
      <c r="F295" s="31"/>
      <c r="G295" s="35"/>
    </row>
    <row r="296" spans="1:7" s="27" customFormat="1" x14ac:dyDescent="0.2">
      <c r="A296" s="47"/>
      <c r="B296" s="36"/>
      <c r="C296" s="33"/>
      <c r="D296" s="34"/>
      <c r="E296" s="34"/>
      <c r="F296" s="31"/>
      <c r="G296" s="35"/>
    </row>
    <row r="297" spans="1:7" s="27" customFormat="1" x14ac:dyDescent="0.2">
      <c r="A297" s="47"/>
      <c r="B297" s="36"/>
      <c r="C297" s="37"/>
      <c r="D297" s="38"/>
      <c r="E297" s="38"/>
      <c r="F297" s="39"/>
      <c r="G297" s="35"/>
    </row>
    <row r="298" spans="1:7" s="27" customFormat="1" x14ac:dyDescent="0.2">
      <c r="A298" s="47"/>
      <c r="B298" s="36"/>
      <c r="C298" s="33"/>
      <c r="D298" s="34"/>
      <c r="E298" s="34"/>
      <c r="F298" s="31"/>
    </row>
    <row r="299" spans="1:7" s="27" customFormat="1" x14ac:dyDescent="0.2">
      <c r="A299" s="47"/>
      <c r="C299" s="33"/>
      <c r="D299" s="34"/>
      <c r="E299" s="34"/>
      <c r="F299" s="31"/>
      <c r="G299" s="35"/>
    </row>
    <row r="300" spans="1:7" s="27" customFormat="1" x14ac:dyDescent="0.2">
      <c r="A300" s="47"/>
      <c r="C300" s="33"/>
      <c r="D300" s="34"/>
      <c r="E300" s="34"/>
      <c r="F300" s="31"/>
      <c r="G300" s="35"/>
    </row>
    <row r="301" spans="1:7" s="27" customFormat="1" x14ac:dyDescent="0.2">
      <c r="A301" s="47"/>
      <c r="B301" s="36"/>
      <c r="C301" s="33"/>
      <c r="D301" s="34"/>
      <c r="E301" s="34"/>
      <c r="F301" s="31"/>
      <c r="G301" s="35"/>
    </row>
    <row r="302" spans="1:7" s="27" customFormat="1" x14ac:dyDescent="0.2">
      <c r="A302" s="47"/>
      <c r="B302" s="36"/>
      <c r="C302" s="37"/>
      <c r="D302" s="38"/>
      <c r="E302" s="38"/>
      <c r="F302" s="39"/>
      <c r="G302" s="35"/>
    </row>
    <row r="303" spans="1:7" s="27" customFormat="1" x14ac:dyDescent="0.2">
      <c r="A303" s="47"/>
      <c r="B303" s="36"/>
      <c r="C303" s="33"/>
      <c r="D303" s="34"/>
      <c r="E303" s="34"/>
      <c r="F303" s="31"/>
      <c r="G303" s="35"/>
    </row>
    <row r="304" spans="1:7" s="27" customFormat="1" x14ac:dyDescent="0.2">
      <c r="A304" s="47"/>
      <c r="C304" s="33"/>
      <c r="D304" s="34"/>
      <c r="E304" s="34"/>
      <c r="F304" s="31"/>
      <c r="G304" s="35"/>
    </row>
    <row r="305" spans="1:7" s="27" customFormat="1" x14ac:dyDescent="0.2">
      <c r="A305" s="47"/>
      <c r="C305" s="33"/>
      <c r="D305" s="34"/>
      <c r="E305" s="34"/>
      <c r="F305" s="31"/>
      <c r="G305" s="35"/>
    </row>
    <row r="306" spans="1:7" s="27" customFormat="1" x14ac:dyDescent="0.2">
      <c r="A306" s="47"/>
      <c r="B306" s="36"/>
      <c r="C306" s="33"/>
      <c r="D306" s="34"/>
      <c r="E306" s="34"/>
      <c r="F306" s="31"/>
      <c r="G306" s="35"/>
    </row>
    <row r="307" spans="1:7" s="27" customFormat="1" x14ac:dyDescent="0.2">
      <c r="A307" s="47"/>
      <c r="B307" s="36"/>
      <c r="C307" s="37"/>
      <c r="D307" s="38"/>
      <c r="E307" s="38"/>
      <c r="F307" s="39"/>
      <c r="G307" s="35"/>
    </row>
    <row r="308" spans="1:7" s="27" customFormat="1" x14ac:dyDescent="0.2">
      <c r="A308" s="47"/>
      <c r="B308" s="36"/>
      <c r="C308" s="33"/>
      <c r="D308" s="34"/>
      <c r="E308" s="34"/>
      <c r="F308" s="31"/>
      <c r="G308" s="32"/>
    </row>
    <row r="309" spans="1:7" s="27" customFormat="1" x14ac:dyDescent="0.2">
      <c r="A309" s="47"/>
      <c r="C309" s="40"/>
      <c r="D309" s="41"/>
      <c r="E309" s="41"/>
      <c r="F309" s="42"/>
      <c r="G309" s="35"/>
    </row>
    <row r="310" spans="1:7" s="27" customFormat="1" x14ac:dyDescent="0.2">
      <c r="A310" s="47"/>
      <c r="C310" s="40"/>
      <c r="D310" s="41"/>
      <c r="E310" s="41"/>
      <c r="F310" s="42"/>
      <c r="G310" s="35"/>
    </row>
    <row r="311" spans="1:7" s="27" customFormat="1" x14ac:dyDescent="0.2">
      <c r="A311" s="47"/>
      <c r="B311" s="36"/>
      <c r="C311" s="40"/>
      <c r="D311" s="41"/>
      <c r="E311" s="41"/>
      <c r="F311" s="42"/>
      <c r="G311" s="35"/>
    </row>
    <row r="312" spans="1:7" s="27" customFormat="1" x14ac:dyDescent="0.2">
      <c r="A312" s="47"/>
      <c r="B312" s="36"/>
      <c r="C312" s="43"/>
      <c r="D312" s="44"/>
      <c r="E312" s="44"/>
      <c r="F312" s="45"/>
      <c r="G312" s="35"/>
    </row>
    <row r="313" spans="1:7" s="27" customFormat="1" x14ac:dyDescent="0.2">
      <c r="A313" s="47"/>
      <c r="B313" s="36"/>
      <c r="C313" s="33"/>
      <c r="D313" s="34"/>
      <c r="E313" s="34"/>
      <c r="F313" s="31"/>
      <c r="G313" s="32"/>
    </row>
    <row r="314" spans="1:7" s="27" customFormat="1" x14ac:dyDescent="0.2">
      <c r="A314" s="47"/>
      <c r="C314" s="33"/>
      <c r="D314" s="34"/>
      <c r="E314" s="34"/>
      <c r="F314" s="31"/>
      <c r="G314" s="35"/>
    </row>
    <row r="315" spans="1:7" s="27" customFormat="1" x14ac:dyDescent="0.2">
      <c r="A315" s="47"/>
      <c r="C315" s="33"/>
      <c r="D315" s="34"/>
      <c r="E315" s="34"/>
      <c r="F315" s="31"/>
      <c r="G315" s="35"/>
    </row>
    <row r="316" spans="1:7" s="27" customFormat="1" x14ac:dyDescent="0.2">
      <c r="A316" s="47"/>
      <c r="B316" s="36"/>
      <c r="C316" s="33"/>
      <c r="D316" s="34"/>
      <c r="E316" s="34"/>
      <c r="F316" s="31"/>
      <c r="G316" s="35"/>
    </row>
    <row r="317" spans="1:7" s="27" customFormat="1" x14ac:dyDescent="0.2">
      <c r="A317" s="47"/>
      <c r="B317" s="36"/>
      <c r="C317" s="37"/>
      <c r="D317" s="38"/>
      <c r="E317" s="38"/>
      <c r="F317" s="39"/>
      <c r="G317" s="35"/>
    </row>
    <row r="318" spans="1:7" s="27" customFormat="1" x14ac:dyDescent="0.2">
      <c r="A318" s="47"/>
      <c r="B318" s="36"/>
      <c r="C318" s="33"/>
      <c r="D318" s="34"/>
      <c r="E318" s="34"/>
      <c r="F318" s="31"/>
    </row>
    <row r="319" spans="1:7" s="27" customFormat="1" x14ac:dyDescent="0.2">
      <c r="A319" s="47"/>
      <c r="C319" s="33"/>
      <c r="D319" s="34"/>
      <c r="E319" s="34"/>
      <c r="F319" s="31"/>
      <c r="G319" s="35"/>
    </row>
    <row r="320" spans="1:7" s="27" customFormat="1" x14ac:dyDescent="0.2">
      <c r="A320" s="47"/>
      <c r="C320" s="33"/>
      <c r="D320" s="34"/>
      <c r="E320" s="34"/>
      <c r="F320" s="31"/>
      <c r="G320" s="35"/>
    </row>
    <row r="321" spans="1:7" s="27" customFormat="1" x14ac:dyDescent="0.2">
      <c r="A321" s="47"/>
      <c r="B321" s="36"/>
      <c r="C321" s="33"/>
      <c r="D321" s="34"/>
      <c r="E321" s="34"/>
      <c r="F321" s="31"/>
      <c r="G321" s="35"/>
    </row>
    <row r="322" spans="1:7" s="27" customFormat="1" x14ac:dyDescent="0.2">
      <c r="A322" s="47"/>
      <c r="B322" s="36"/>
      <c r="C322" s="37"/>
      <c r="D322" s="38"/>
      <c r="E322" s="38"/>
      <c r="F322" s="39"/>
      <c r="G322" s="35"/>
    </row>
    <row r="323" spans="1:7" s="27" customFormat="1" x14ac:dyDescent="0.2">
      <c r="A323" s="47"/>
      <c r="B323" s="36"/>
      <c r="C323" s="33"/>
      <c r="D323" s="34"/>
      <c r="E323" s="34"/>
      <c r="F323" s="31"/>
      <c r="G323" s="35"/>
    </row>
    <row r="324" spans="1:7" s="27" customFormat="1" x14ac:dyDescent="0.2">
      <c r="A324" s="47"/>
      <c r="C324" s="33"/>
      <c r="D324" s="34"/>
      <c r="E324" s="34"/>
      <c r="F324" s="31"/>
      <c r="G324" s="35"/>
    </row>
    <row r="325" spans="1:7" s="27" customFormat="1" x14ac:dyDescent="0.2">
      <c r="A325" s="47"/>
      <c r="C325" s="33"/>
      <c r="D325" s="34"/>
      <c r="E325" s="34"/>
      <c r="F325" s="31"/>
      <c r="G325" s="35"/>
    </row>
    <row r="326" spans="1:7" s="27" customFormat="1" x14ac:dyDescent="0.2">
      <c r="A326" s="47"/>
      <c r="B326" s="36"/>
      <c r="C326" s="33"/>
      <c r="D326" s="34"/>
      <c r="E326" s="34"/>
      <c r="F326" s="31"/>
      <c r="G326" s="35"/>
    </row>
    <row r="327" spans="1:7" s="27" customFormat="1" x14ac:dyDescent="0.2">
      <c r="A327" s="47"/>
      <c r="B327" s="36"/>
      <c r="C327" s="37"/>
      <c r="D327" s="38"/>
      <c r="E327" s="38"/>
      <c r="F327" s="39"/>
      <c r="G327" s="35"/>
    </row>
    <row r="328" spans="1:7" s="27" customFormat="1" x14ac:dyDescent="0.2">
      <c r="A328" s="47"/>
      <c r="B328" s="36"/>
      <c r="C328" s="33"/>
      <c r="D328" s="34"/>
      <c r="E328" s="34"/>
      <c r="F328" s="31"/>
      <c r="G328" s="32"/>
    </row>
    <row r="329" spans="1:7" s="27" customFormat="1" x14ac:dyDescent="0.2">
      <c r="A329" s="47"/>
      <c r="C329" s="40"/>
      <c r="D329" s="41"/>
      <c r="E329" s="41"/>
      <c r="F329" s="42"/>
      <c r="G329" s="35"/>
    </row>
    <row r="330" spans="1:7" s="27" customFormat="1" x14ac:dyDescent="0.2">
      <c r="A330" s="47"/>
      <c r="C330" s="40"/>
      <c r="D330" s="41"/>
      <c r="E330" s="41"/>
      <c r="F330" s="42"/>
      <c r="G330" s="35"/>
    </row>
    <row r="331" spans="1:7" s="27" customFormat="1" x14ac:dyDescent="0.2">
      <c r="A331" s="47"/>
      <c r="B331" s="36"/>
      <c r="C331" s="40"/>
      <c r="D331" s="41"/>
      <c r="E331" s="41"/>
      <c r="F331" s="42"/>
      <c r="G331" s="35"/>
    </row>
    <row r="332" spans="1:7" s="27" customFormat="1" x14ac:dyDescent="0.2">
      <c r="A332" s="47"/>
      <c r="B332" s="36"/>
      <c r="C332" s="43"/>
      <c r="D332" s="44"/>
      <c r="E332" s="44"/>
      <c r="F332" s="45"/>
      <c r="G332" s="35"/>
    </row>
    <row r="333" spans="1:7" s="27" customFormat="1" x14ac:dyDescent="0.2">
      <c r="A333" s="47"/>
      <c r="B333" s="36"/>
      <c r="C333" s="33"/>
      <c r="D333" s="34"/>
      <c r="E333" s="34"/>
      <c r="F333" s="31"/>
      <c r="G333" s="32"/>
    </row>
    <row r="334" spans="1:7" s="27" customFormat="1" x14ac:dyDescent="0.2">
      <c r="A334" s="47"/>
      <c r="C334" s="33"/>
      <c r="D334" s="34"/>
      <c r="E334" s="34"/>
      <c r="F334" s="31"/>
      <c r="G334" s="35"/>
    </row>
    <row r="335" spans="1:7" s="27" customFormat="1" x14ac:dyDescent="0.2">
      <c r="A335" s="47"/>
      <c r="C335" s="33"/>
      <c r="D335" s="34"/>
      <c r="E335" s="34"/>
      <c r="F335" s="31"/>
      <c r="G335" s="35"/>
    </row>
    <row r="336" spans="1:7" s="27" customFormat="1" x14ac:dyDescent="0.2">
      <c r="A336" s="47"/>
      <c r="B336" s="36"/>
      <c r="C336" s="33"/>
      <c r="D336" s="34"/>
      <c r="E336" s="34"/>
      <c r="F336" s="31"/>
      <c r="G336" s="35"/>
    </row>
    <row r="337" spans="1:7" s="27" customFormat="1" x14ac:dyDescent="0.2">
      <c r="A337" s="47"/>
      <c r="B337" s="36"/>
      <c r="C337" s="37"/>
      <c r="D337" s="38"/>
      <c r="E337" s="38"/>
      <c r="F337" s="39"/>
      <c r="G337" s="35"/>
    </row>
    <row r="338" spans="1:7" s="27" customFormat="1" x14ac:dyDescent="0.2">
      <c r="A338" s="47"/>
      <c r="B338" s="36"/>
      <c r="C338" s="33"/>
      <c r="D338" s="34"/>
      <c r="E338" s="34"/>
      <c r="F338" s="31"/>
    </row>
    <row r="339" spans="1:7" s="27" customFormat="1" x14ac:dyDescent="0.2">
      <c r="A339" s="47"/>
      <c r="C339" s="33"/>
      <c r="D339" s="34"/>
      <c r="E339" s="34"/>
      <c r="F339" s="31"/>
      <c r="G339" s="35"/>
    </row>
    <row r="340" spans="1:7" s="27" customFormat="1" x14ac:dyDescent="0.2">
      <c r="A340" s="47"/>
      <c r="C340" s="33"/>
      <c r="D340" s="34"/>
      <c r="E340" s="34"/>
      <c r="F340" s="31"/>
      <c r="G340" s="35"/>
    </row>
    <row r="341" spans="1:7" s="27" customFormat="1" x14ac:dyDescent="0.2">
      <c r="A341" s="47"/>
      <c r="B341" s="36"/>
      <c r="C341" s="33"/>
      <c r="D341" s="34"/>
      <c r="E341" s="34"/>
      <c r="F341" s="31"/>
      <c r="G341" s="35"/>
    </row>
    <row r="342" spans="1:7" s="27" customFormat="1" x14ac:dyDescent="0.2">
      <c r="A342" s="47"/>
      <c r="B342" s="36"/>
      <c r="C342" s="37"/>
      <c r="D342" s="38"/>
      <c r="E342" s="38"/>
      <c r="F342" s="39"/>
      <c r="G342" s="35"/>
    </row>
    <row r="343" spans="1:7" s="27" customFormat="1" x14ac:dyDescent="0.2">
      <c r="A343" s="47"/>
      <c r="B343" s="36"/>
      <c r="C343" s="33"/>
      <c r="D343" s="34"/>
      <c r="E343" s="34"/>
      <c r="F343" s="31"/>
      <c r="G343" s="35"/>
    </row>
    <row r="344" spans="1:7" s="27" customFormat="1" x14ac:dyDescent="0.2">
      <c r="A344" s="47"/>
      <c r="C344" s="33"/>
      <c r="D344" s="34"/>
      <c r="E344" s="34"/>
      <c r="F344" s="31"/>
      <c r="G344" s="35"/>
    </row>
    <row r="345" spans="1:7" s="27" customFormat="1" x14ac:dyDescent="0.2">
      <c r="A345" s="47"/>
      <c r="C345" s="33"/>
      <c r="D345" s="34"/>
      <c r="E345" s="34"/>
      <c r="F345" s="31"/>
      <c r="G345" s="35"/>
    </row>
    <row r="346" spans="1:7" s="27" customFormat="1" x14ac:dyDescent="0.2">
      <c r="A346" s="47"/>
      <c r="B346" s="36"/>
      <c r="C346" s="33"/>
      <c r="D346" s="34"/>
      <c r="E346" s="34"/>
      <c r="F346" s="31"/>
      <c r="G346" s="35"/>
    </row>
    <row r="347" spans="1:7" s="27" customFormat="1" x14ac:dyDescent="0.2">
      <c r="A347" s="47"/>
      <c r="B347" s="36"/>
      <c r="C347" s="37"/>
      <c r="D347" s="38"/>
      <c r="E347" s="38"/>
      <c r="F347" s="39"/>
      <c r="G347" s="35"/>
    </row>
    <row r="348" spans="1:7" s="27" customFormat="1" x14ac:dyDescent="0.2">
      <c r="A348" s="47"/>
      <c r="B348" s="36"/>
      <c r="C348" s="33"/>
      <c r="D348" s="34"/>
      <c r="E348" s="34"/>
      <c r="F348" s="31"/>
      <c r="G348" s="32"/>
    </row>
    <row r="349" spans="1:7" s="27" customFormat="1" x14ac:dyDescent="0.2">
      <c r="A349" s="47"/>
      <c r="C349" s="40"/>
      <c r="D349" s="41"/>
      <c r="E349" s="41"/>
      <c r="F349" s="42"/>
      <c r="G349" s="35"/>
    </row>
    <row r="350" spans="1:7" s="27" customFormat="1" x14ac:dyDescent="0.2">
      <c r="A350" s="47"/>
      <c r="C350" s="40"/>
      <c r="D350" s="41"/>
      <c r="E350" s="41"/>
      <c r="F350" s="42"/>
      <c r="G350" s="35"/>
    </row>
    <row r="351" spans="1:7" s="27" customFormat="1" x14ac:dyDescent="0.2">
      <c r="A351" s="47"/>
      <c r="B351" s="36"/>
      <c r="C351" s="40"/>
      <c r="D351" s="41"/>
      <c r="E351" s="41"/>
      <c r="F351" s="42"/>
      <c r="G351" s="35"/>
    </row>
    <row r="352" spans="1:7" s="27" customFormat="1" x14ac:dyDescent="0.2">
      <c r="A352" s="47"/>
      <c r="B352" s="36"/>
      <c r="C352" s="43"/>
      <c r="D352" s="44"/>
      <c r="E352" s="44"/>
      <c r="F352" s="45"/>
      <c r="G352" s="35"/>
    </row>
    <row r="353" spans="1:7" s="27" customFormat="1" x14ac:dyDescent="0.2">
      <c r="A353" s="47"/>
      <c r="B353" s="36"/>
      <c r="C353" s="33"/>
      <c r="D353" s="34"/>
      <c r="E353" s="34"/>
      <c r="F353" s="31"/>
      <c r="G353" s="32"/>
    </row>
    <row r="354" spans="1:7" s="27" customFormat="1" x14ac:dyDescent="0.2">
      <c r="A354" s="47"/>
      <c r="C354" s="33"/>
      <c r="D354" s="34"/>
      <c r="E354" s="34"/>
      <c r="F354" s="31"/>
      <c r="G354" s="35"/>
    </row>
    <row r="355" spans="1:7" s="27" customFormat="1" x14ac:dyDescent="0.2">
      <c r="A355" s="47"/>
      <c r="C355" s="33"/>
      <c r="D355" s="34"/>
      <c r="E355" s="34"/>
      <c r="F355" s="31"/>
      <c r="G355" s="35"/>
    </row>
    <row r="356" spans="1:7" s="27" customFormat="1" x14ac:dyDescent="0.2">
      <c r="A356" s="47"/>
      <c r="B356" s="36"/>
      <c r="C356" s="33"/>
      <c r="D356" s="34"/>
      <c r="E356" s="34"/>
      <c r="F356" s="31"/>
      <c r="G356" s="35"/>
    </row>
    <row r="357" spans="1:7" s="27" customFormat="1" x14ac:dyDescent="0.2">
      <c r="A357" s="47"/>
      <c r="B357" s="36"/>
      <c r="C357" s="37"/>
      <c r="D357" s="38"/>
      <c r="E357" s="38"/>
      <c r="F357" s="39"/>
      <c r="G357" s="35"/>
    </row>
    <row r="358" spans="1:7" s="27" customFormat="1" x14ac:dyDescent="0.2">
      <c r="A358" s="47"/>
      <c r="B358" s="36"/>
      <c r="C358" s="33"/>
      <c r="D358" s="34"/>
      <c r="E358" s="34"/>
      <c r="F358" s="31"/>
    </row>
    <row r="359" spans="1:7" s="27" customFormat="1" x14ac:dyDescent="0.2">
      <c r="A359" s="47"/>
      <c r="C359" s="33"/>
      <c r="D359" s="34"/>
      <c r="E359" s="34"/>
      <c r="F359" s="31"/>
      <c r="G359" s="35"/>
    </row>
    <row r="360" spans="1:7" s="27" customFormat="1" x14ac:dyDescent="0.2">
      <c r="A360" s="47"/>
      <c r="C360" s="33"/>
      <c r="D360" s="34"/>
      <c r="E360" s="34"/>
      <c r="F360" s="31"/>
      <c r="G360" s="35"/>
    </row>
    <row r="361" spans="1:7" s="27" customFormat="1" x14ac:dyDescent="0.2">
      <c r="A361" s="47"/>
      <c r="B361" s="36"/>
      <c r="C361" s="33"/>
      <c r="D361" s="34"/>
      <c r="E361" s="34"/>
      <c r="F361" s="31"/>
      <c r="G361" s="35"/>
    </row>
    <row r="362" spans="1:7" s="27" customFormat="1" x14ac:dyDescent="0.2">
      <c r="A362" s="47"/>
      <c r="B362" s="36"/>
      <c r="C362" s="37"/>
      <c r="D362" s="38"/>
      <c r="E362" s="38"/>
      <c r="F362" s="39"/>
      <c r="G362" s="35"/>
    </row>
    <row r="363" spans="1:7" s="27" customFormat="1" x14ac:dyDescent="0.2">
      <c r="A363" s="47"/>
      <c r="B363" s="36"/>
      <c r="C363" s="33"/>
      <c r="D363" s="34"/>
      <c r="E363" s="34"/>
      <c r="F363" s="31"/>
      <c r="G363" s="35"/>
    </row>
    <row r="364" spans="1:7" s="27" customFormat="1" x14ac:dyDescent="0.2">
      <c r="A364" s="47"/>
      <c r="C364" s="33"/>
      <c r="D364" s="34"/>
      <c r="E364" s="34"/>
      <c r="F364" s="31"/>
      <c r="G364" s="35"/>
    </row>
    <row r="365" spans="1:7" s="27" customFormat="1" x14ac:dyDescent="0.2">
      <c r="A365" s="47"/>
      <c r="C365" s="33"/>
      <c r="D365" s="34"/>
      <c r="E365" s="34"/>
      <c r="F365" s="31"/>
      <c r="G365" s="35"/>
    </row>
    <row r="366" spans="1:7" s="27" customFormat="1" x14ac:dyDescent="0.2">
      <c r="A366" s="47"/>
      <c r="B366" s="36"/>
      <c r="C366" s="33"/>
      <c r="D366" s="34"/>
      <c r="E366" s="34"/>
      <c r="F366" s="31"/>
      <c r="G366" s="35"/>
    </row>
    <row r="367" spans="1:7" s="27" customFormat="1" x14ac:dyDescent="0.2">
      <c r="A367" s="47"/>
      <c r="B367" s="36"/>
      <c r="C367" s="37"/>
      <c r="D367" s="38"/>
      <c r="E367" s="38"/>
      <c r="F367" s="39"/>
      <c r="G367" s="35"/>
    </row>
    <row r="368" spans="1:7" s="27" customFormat="1" x14ac:dyDescent="0.2">
      <c r="A368" s="47"/>
      <c r="B368" s="36"/>
      <c r="C368" s="33"/>
      <c r="D368" s="34"/>
      <c r="E368" s="34"/>
      <c r="F368" s="31"/>
      <c r="G368" s="32"/>
    </row>
    <row r="369" spans="1:7" s="27" customFormat="1" x14ac:dyDescent="0.2">
      <c r="A369" s="47"/>
      <c r="C369" s="40"/>
      <c r="D369" s="41"/>
      <c r="E369" s="41"/>
      <c r="F369" s="42"/>
      <c r="G369" s="35"/>
    </row>
    <row r="370" spans="1:7" s="27" customFormat="1" x14ac:dyDescent="0.2">
      <c r="A370" s="47"/>
      <c r="C370" s="40"/>
      <c r="D370" s="41"/>
      <c r="E370" s="41"/>
      <c r="F370" s="42"/>
      <c r="G370" s="35"/>
    </row>
    <row r="371" spans="1:7" s="27" customFormat="1" x14ac:dyDescent="0.2">
      <c r="A371" s="47"/>
      <c r="B371" s="36"/>
      <c r="C371" s="40"/>
      <c r="D371" s="41"/>
      <c r="E371" s="41"/>
      <c r="F371" s="42"/>
      <c r="G371" s="35"/>
    </row>
    <row r="372" spans="1:7" s="27" customFormat="1" x14ac:dyDescent="0.2">
      <c r="A372" s="47"/>
      <c r="B372" s="36"/>
      <c r="C372" s="43"/>
      <c r="D372" s="44"/>
      <c r="E372" s="44"/>
      <c r="F372" s="45"/>
      <c r="G372" s="35"/>
    </row>
    <row r="373" spans="1:7" s="27" customFormat="1" x14ac:dyDescent="0.2">
      <c r="A373" s="47"/>
      <c r="B373" s="36"/>
      <c r="C373" s="33"/>
      <c r="D373" s="34"/>
      <c r="E373" s="34"/>
      <c r="F373" s="31"/>
      <c r="G373" s="32"/>
    </row>
    <row r="374" spans="1:7" s="27" customFormat="1" x14ac:dyDescent="0.2">
      <c r="A374" s="47"/>
      <c r="C374" s="33"/>
      <c r="D374" s="34"/>
      <c r="E374" s="34"/>
      <c r="F374" s="31"/>
      <c r="G374" s="35"/>
    </row>
    <row r="375" spans="1:7" s="27" customFormat="1" x14ac:dyDescent="0.2">
      <c r="A375" s="47"/>
      <c r="C375" s="33"/>
      <c r="D375" s="34"/>
      <c r="E375" s="34"/>
      <c r="F375" s="31"/>
      <c r="G375" s="35"/>
    </row>
    <row r="376" spans="1:7" s="27" customFormat="1" x14ac:dyDescent="0.2">
      <c r="A376" s="47"/>
      <c r="B376" s="36"/>
      <c r="C376" s="33"/>
      <c r="D376" s="34"/>
      <c r="E376" s="34"/>
      <c r="F376" s="31"/>
      <c r="G376" s="35"/>
    </row>
    <row r="377" spans="1:7" s="27" customFormat="1" x14ac:dyDescent="0.2">
      <c r="A377" s="47"/>
      <c r="B377" s="36"/>
      <c r="C377" s="37"/>
      <c r="D377" s="38"/>
      <c r="E377" s="38"/>
      <c r="F377" s="39"/>
      <c r="G377" s="35"/>
    </row>
    <row r="378" spans="1:7" s="27" customFormat="1" x14ac:dyDescent="0.2">
      <c r="A378" s="47"/>
      <c r="B378" s="36"/>
      <c r="C378" s="33"/>
      <c r="D378" s="34"/>
      <c r="E378" s="34"/>
      <c r="F378" s="31"/>
    </row>
    <row r="379" spans="1:7" s="27" customFormat="1" x14ac:dyDescent="0.2">
      <c r="A379" s="47"/>
      <c r="C379" s="33"/>
      <c r="D379" s="34"/>
      <c r="E379" s="34"/>
      <c r="F379" s="31"/>
      <c r="G379" s="35"/>
    </row>
    <row r="380" spans="1:7" s="27" customFormat="1" x14ac:dyDescent="0.2">
      <c r="A380" s="47"/>
      <c r="C380" s="33"/>
      <c r="D380" s="34"/>
      <c r="E380" s="34"/>
      <c r="F380" s="31"/>
      <c r="G380" s="35"/>
    </row>
    <row r="381" spans="1:7" s="27" customFormat="1" x14ac:dyDescent="0.2">
      <c r="A381" s="47"/>
      <c r="B381" s="36"/>
      <c r="C381" s="33"/>
      <c r="D381" s="34"/>
      <c r="E381" s="34"/>
      <c r="F381" s="31"/>
      <c r="G381" s="35"/>
    </row>
    <row r="382" spans="1:7" s="27" customFormat="1" x14ac:dyDescent="0.2">
      <c r="A382" s="47"/>
      <c r="B382" s="36"/>
      <c r="C382" s="37"/>
      <c r="D382" s="38"/>
      <c r="E382" s="38"/>
      <c r="F382" s="39"/>
      <c r="G382" s="35"/>
    </row>
    <row r="383" spans="1:7" s="27" customFormat="1" x14ac:dyDescent="0.2">
      <c r="A383" s="47"/>
      <c r="B383" s="36"/>
      <c r="C383" s="33"/>
      <c r="D383" s="34"/>
      <c r="E383" s="34"/>
      <c r="F383" s="31"/>
      <c r="G383" s="35"/>
    </row>
    <row r="384" spans="1:7" s="27" customFormat="1" x14ac:dyDescent="0.2">
      <c r="A384" s="47"/>
      <c r="C384" s="33"/>
      <c r="D384" s="34"/>
      <c r="E384" s="34"/>
      <c r="F384" s="31"/>
      <c r="G384" s="35"/>
    </row>
    <row r="385" spans="1:7" s="27" customFormat="1" x14ac:dyDescent="0.2">
      <c r="A385" s="47"/>
      <c r="C385" s="33"/>
      <c r="D385" s="34"/>
      <c r="E385" s="34"/>
      <c r="F385" s="31"/>
      <c r="G385" s="35"/>
    </row>
    <row r="386" spans="1:7" s="27" customFormat="1" x14ac:dyDescent="0.2">
      <c r="A386" s="47"/>
      <c r="B386" s="36"/>
      <c r="C386" s="33"/>
      <c r="D386" s="34"/>
      <c r="E386" s="34"/>
      <c r="F386" s="31"/>
      <c r="G386" s="35"/>
    </row>
    <row r="387" spans="1:7" s="27" customFormat="1" x14ac:dyDescent="0.2">
      <c r="A387" s="47"/>
      <c r="B387" s="36"/>
      <c r="C387" s="37"/>
      <c r="D387" s="38"/>
      <c r="E387" s="38"/>
      <c r="F387" s="39"/>
      <c r="G387" s="35"/>
    </row>
    <row r="388" spans="1:7" s="27" customFormat="1" x14ac:dyDescent="0.2">
      <c r="A388" s="47"/>
      <c r="B388" s="36"/>
      <c r="C388" s="33"/>
      <c r="D388" s="34"/>
      <c r="E388" s="34"/>
      <c r="F388" s="31"/>
      <c r="G388" s="32"/>
    </row>
    <row r="389" spans="1:7" s="27" customFormat="1" x14ac:dyDescent="0.2">
      <c r="A389" s="47"/>
      <c r="C389" s="40"/>
      <c r="D389" s="41"/>
      <c r="E389" s="41"/>
      <c r="F389" s="42"/>
      <c r="G389" s="35"/>
    </row>
    <row r="390" spans="1:7" s="27" customFormat="1" x14ac:dyDescent="0.2">
      <c r="A390" s="47"/>
      <c r="C390" s="40"/>
      <c r="D390" s="41"/>
      <c r="E390" s="41"/>
      <c r="F390" s="42"/>
      <c r="G390" s="35"/>
    </row>
    <row r="391" spans="1:7" s="27" customFormat="1" x14ac:dyDescent="0.2">
      <c r="A391" s="47"/>
      <c r="B391" s="36"/>
      <c r="C391" s="40"/>
      <c r="D391" s="41"/>
      <c r="E391" s="41"/>
      <c r="F391" s="42"/>
      <c r="G391" s="35"/>
    </row>
    <row r="392" spans="1:7" s="27" customFormat="1" x14ac:dyDescent="0.2">
      <c r="A392" s="47"/>
      <c r="B392" s="36"/>
      <c r="C392" s="43"/>
      <c r="D392" s="44"/>
      <c r="E392" s="44"/>
      <c r="F392" s="45"/>
      <c r="G392" s="35"/>
    </row>
    <row r="393" spans="1:7" s="27" customFormat="1" x14ac:dyDescent="0.2">
      <c r="A393" s="47"/>
      <c r="B393" s="36"/>
      <c r="C393" s="33"/>
      <c r="D393" s="34"/>
      <c r="E393" s="34"/>
      <c r="F393" s="31"/>
      <c r="G393" s="32"/>
    </row>
    <row r="394" spans="1:7" s="27" customFormat="1" x14ac:dyDescent="0.2">
      <c r="A394" s="47"/>
      <c r="C394" s="33"/>
      <c r="D394" s="34"/>
      <c r="E394" s="34"/>
      <c r="F394" s="31"/>
      <c r="G394" s="35"/>
    </row>
    <row r="395" spans="1:7" s="27" customFormat="1" x14ac:dyDescent="0.2">
      <c r="A395" s="47"/>
      <c r="C395" s="33"/>
      <c r="D395" s="34"/>
      <c r="E395" s="34"/>
      <c r="F395" s="31"/>
      <c r="G395" s="35"/>
    </row>
    <row r="396" spans="1:7" s="27" customFormat="1" x14ac:dyDescent="0.2">
      <c r="A396" s="47"/>
      <c r="B396" s="36"/>
      <c r="C396" s="33"/>
      <c r="D396" s="34"/>
      <c r="E396" s="34"/>
      <c r="F396" s="31"/>
      <c r="G396" s="35"/>
    </row>
    <row r="397" spans="1:7" s="27" customFormat="1" x14ac:dyDescent="0.2">
      <c r="A397" s="47"/>
      <c r="B397" s="36"/>
      <c r="C397" s="37"/>
      <c r="D397" s="38"/>
      <c r="E397" s="38"/>
      <c r="F397" s="39"/>
      <c r="G397" s="35"/>
    </row>
    <row r="398" spans="1:7" s="27" customFormat="1" x14ac:dyDescent="0.2">
      <c r="A398" s="47"/>
      <c r="B398" s="36"/>
      <c r="C398" s="33"/>
      <c r="D398" s="34"/>
      <c r="E398" s="34"/>
      <c r="F398" s="31"/>
    </row>
    <row r="399" spans="1:7" s="27" customFormat="1" x14ac:dyDescent="0.2">
      <c r="A399" s="47"/>
      <c r="C399" s="33"/>
      <c r="D399" s="34"/>
      <c r="E399" s="34"/>
      <c r="F399" s="31"/>
      <c r="G399" s="35"/>
    </row>
    <row r="400" spans="1:7" s="27" customFormat="1" x14ac:dyDescent="0.2">
      <c r="A400" s="47"/>
      <c r="C400" s="33"/>
      <c r="D400" s="34"/>
      <c r="E400" s="34"/>
      <c r="F400" s="31"/>
      <c r="G400" s="35"/>
    </row>
    <row r="401" spans="1:7" s="27" customFormat="1" x14ac:dyDescent="0.2">
      <c r="A401" s="47"/>
      <c r="B401" s="36"/>
      <c r="C401" s="33"/>
      <c r="D401" s="34"/>
      <c r="E401" s="34"/>
      <c r="F401" s="31"/>
      <c r="G401" s="35"/>
    </row>
    <row r="402" spans="1:7" s="27" customFormat="1" x14ac:dyDescent="0.2">
      <c r="A402" s="47"/>
      <c r="B402" s="36"/>
      <c r="C402" s="37"/>
      <c r="D402" s="38"/>
      <c r="E402" s="38"/>
      <c r="F402" s="39"/>
      <c r="G402" s="35"/>
    </row>
    <row r="403" spans="1:7" s="27" customFormat="1" x14ac:dyDescent="0.2">
      <c r="A403" s="47"/>
      <c r="B403" s="36"/>
      <c r="C403" s="33"/>
      <c r="D403" s="34"/>
      <c r="E403" s="34"/>
      <c r="F403" s="31"/>
      <c r="G403" s="35"/>
    </row>
    <row r="404" spans="1:7" s="27" customFormat="1" x14ac:dyDescent="0.2">
      <c r="A404" s="47"/>
      <c r="C404" s="33"/>
      <c r="D404" s="34"/>
      <c r="E404" s="34"/>
      <c r="F404" s="31"/>
      <c r="G404" s="35"/>
    </row>
    <row r="405" spans="1:7" s="27" customFormat="1" x14ac:dyDescent="0.2">
      <c r="A405" s="47"/>
      <c r="C405" s="33"/>
      <c r="D405" s="34"/>
      <c r="E405" s="34"/>
      <c r="F405" s="31"/>
      <c r="G405" s="35"/>
    </row>
    <row r="406" spans="1:7" s="27" customFormat="1" x14ac:dyDescent="0.2">
      <c r="A406" s="47"/>
      <c r="B406" s="36"/>
      <c r="C406" s="33"/>
      <c r="D406" s="34"/>
      <c r="E406" s="34"/>
      <c r="F406" s="31"/>
      <c r="G406" s="35"/>
    </row>
    <row r="407" spans="1:7" s="27" customFormat="1" x14ac:dyDescent="0.2">
      <c r="A407" s="47"/>
      <c r="B407" s="36"/>
      <c r="C407" s="37"/>
      <c r="D407" s="38"/>
      <c r="E407" s="38"/>
      <c r="F407" s="39"/>
      <c r="G407" s="35"/>
    </row>
    <row r="408" spans="1:7" s="27" customFormat="1" x14ac:dyDescent="0.2">
      <c r="A408" s="47"/>
      <c r="B408" s="36"/>
      <c r="C408" s="33"/>
      <c r="D408" s="34"/>
      <c r="E408" s="34"/>
      <c r="F408" s="31"/>
      <c r="G408" s="32"/>
    </row>
    <row r="409" spans="1:7" s="27" customFormat="1" x14ac:dyDescent="0.2">
      <c r="A409" s="47"/>
      <c r="C409" s="40"/>
      <c r="D409" s="41"/>
      <c r="E409" s="41"/>
      <c r="F409" s="42"/>
      <c r="G409" s="35"/>
    </row>
    <row r="410" spans="1:7" s="27" customFormat="1" x14ac:dyDescent="0.2">
      <c r="A410" s="47"/>
      <c r="C410" s="40"/>
      <c r="D410" s="41"/>
      <c r="E410" s="41"/>
      <c r="F410" s="42"/>
      <c r="G410" s="35"/>
    </row>
    <row r="411" spans="1:7" s="27" customFormat="1" x14ac:dyDescent="0.2">
      <c r="A411" s="47"/>
      <c r="B411" s="36"/>
      <c r="C411" s="40"/>
      <c r="D411" s="41"/>
      <c r="E411" s="41"/>
      <c r="F411" s="42"/>
      <c r="G411" s="35"/>
    </row>
    <row r="412" spans="1:7" s="27" customFormat="1" x14ac:dyDescent="0.2">
      <c r="A412" s="47"/>
      <c r="B412" s="36"/>
      <c r="C412" s="43"/>
      <c r="D412" s="44"/>
      <c r="E412" s="44"/>
      <c r="F412" s="45"/>
      <c r="G412" s="35"/>
    </row>
    <row r="413" spans="1:7" s="27" customFormat="1" x14ac:dyDescent="0.2">
      <c r="A413" s="47"/>
      <c r="B413" s="36"/>
      <c r="C413" s="33"/>
      <c r="D413" s="34"/>
      <c r="E413" s="34"/>
      <c r="F413" s="31"/>
      <c r="G413" s="32"/>
    </row>
    <row r="414" spans="1:7" s="27" customFormat="1" x14ac:dyDescent="0.2">
      <c r="A414" s="47"/>
      <c r="C414" s="33"/>
      <c r="D414" s="34"/>
      <c r="E414" s="34"/>
      <c r="F414" s="31"/>
      <c r="G414" s="35"/>
    </row>
    <row r="415" spans="1:7" s="27" customFormat="1" x14ac:dyDescent="0.2">
      <c r="A415" s="47"/>
      <c r="C415" s="33"/>
      <c r="D415" s="34"/>
      <c r="E415" s="34"/>
      <c r="F415" s="31"/>
      <c r="G415" s="35"/>
    </row>
    <row r="416" spans="1:7" s="27" customFormat="1" x14ac:dyDescent="0.2">
      <c r="A416" s="47"/>
      <c r="B416" s="36"/>
      <c r="C416" s="33"/>
      <c r="D416" s="34"/>
      <c r="E416" s="34"/>
      <c r="F416" s="31"/>
      <c r="G416" s="35"/>
    </row>
    <row r="417" spans="1:7" s="27" customFormat="1" x14ac:dyDescent="0.2">
      <c r="A417" s="47"/>
      <c r="B417" s="36"/>
      <c r="C417" s="37"/>
      <c r="D417" s="38"/>
      <c r="E417" s="38"/>
      <c r="F417" s="39"/>
      <c r="G417" s="35"/>
    </row>
    <row r="418" spans="1:7" s="27" customFormat="1" x14ac:dyDescent="0.2">
      <c r="A418" s="47"/>
      <c r="B418" s="36"/>
      <c r="C418" s="33"/>
      <c r="D418" s="34"/>
      <c r="E418" s="34"/>
      <c r="F418" s="31"/>
    </row>
    <row r="419" spans="1:7" s="27" customFormat="1" x14ac:dyDescent="0.2">
      <c r="A419" s="47"/>
      <c r="C419" s="33"/>
      <c r="D419" s="34"/>
      <c r="E419" s="34"/>
      <c r="F419" s="31"/>
      <c r="G419" s="35"/>
    </row>
    <row r="420" spans="1:7" s="27" customFormat="1" x14ac:dyDescent="0.2">
      <c r="A420" s="47"/>
      <c r="C420" s="33"/>
      <c r="D420" s="34"/>
      <c r="E420" s="34"/>
      <c r="F420" s="31"/>
      <c r="G420" s="35"/>
    </row>
    <row r="421" spans="1:7" s="27" customFormat="1" x14ac:dyDescent="0.2">
      <c r="A421" s="47"/>
      <c r="B421" s="36"/>
      <c r="C421" s="33"/>
      <c r="D421" s="34"/>
      <c r="E421" s="34"/>
      <c r="F421" s="31"/>
      <c r="G421" s="35"/>
    </row>
    <row r="422" spans="1:7" s="27" customFormat="1" x14ac:dyDescent="0.2">
      <c r="A422" s="47"/>
      <c r="B422" s="36"/>
      <c r="C422" s="37"/>
      <c r="D422" s="38"/>
      <c r="E422" s="38"/>
      <c r="F422" s="39"/>
      <c r="G422" s="35"/>
    </row>
    <row r="423" spans="1:7" s="27" customFormat="1" x14ac:dyDescent="0.2">
      <c r="A423" s="47"/>
      <c r="B423" s="36"/>
      <c r="C423" s="33"/>
      <c r="D423" s="34"/>
      <c r="E423" s="34"/>
      <c r="F423" s="31"/>
      <c r="G423" s="35"/>
    </row>
    <row r="424" spans="1:7" s="27" customFormat="1" x14ac:dyDescent="0.2">
      <c r="A424" s="47"/>
      <c r="C424" s="33"/>
      <c r="D424" s="34"/>
      <c r="E424" s="34"/>
      <c r="F424" s="31"/>
      <c r="G424" s="35"/>
    </row>
    <row r="425" spans="1:7" s="27" customFormat="1" x14ac:dyDescent="0.2">
      <c r="A425" s="47"/>
      <c r="C425" s="33"/>
      <c r="D425" s="34"/>
      <c r="E425" s="34"/>
      <c r="F425" s="31"/>
      <c r="G425" s="35"/>
    </row>
    <row r="426" spans="1:7" s="27" customFormat="1" x14ac:dyDescent="0.2">
      <c r="A426" s="47"/>
      <c r="B426" s="36"/>
      <c r="C426" s="33"/>
      <c r="D426" s="34"/>
      <c r="E426" s="34"/>
      <c r="F426" s="31"/>
      <c r="G426" s="35"/>
    </row>
    <row r="427" spans="1:7" s="27" customFormat="1" x14ac:dyDescent="0.2">
      <c r="A427" s="47"/>
      <c r="B427" s="36"/>
      <c r="C427" s="37"/>
      <c r="D427" s="38"/>
      <c r="E427" s="38"/>
      <c r="F427" s="39"/>
      <c r="G427" s="35"/>
    </row>
    <row r="428" spans="1:7" s="27" customFormat="1" x14ac:dyDescent="0.2">
      <c r="A428" s="47"/>
      <c r="B428" s="36"/>
      <c r="C428" s="33"/>
      <c r="D428" s="34"/>
      <c r="E428" s="34"/>
      <c r="F428" s="31"/>
      <c r="G428" s="32"/>
    </row>
    <row r="429" spans="1:7" s="27" customFormat="1" x14ac:dyDescent="0.2">
      <c r="A429" s="47"/>
      <c r="C429" s="40"/>
      <c r="D429" s="41"/>
      <c r="E429" s="41"/>
      <c r="F429" s="42"/>
      <c r="G429" s="35"/>
    </row>
    <row r="430" spans="1:7" s="27" customFormat="1" x14ac:dyDescent="0.2">
      <c r="A430" s="47"/>
      <c r="C430" s="40"/>
      <c r="D430" s="41"/>
      <c r="E430" s="41"/>
      <c r="F430" s="42"/>
      <c r="G430" s="35"/>
    </row>
    <row r="431" spans="1:7" s="27" customFormat="1" x14ac:dyDescent="0.2">
      <c r="A431" s="47"/>
      <c r="B431" s="36"/>
      <c r="C431" s="40"/>
      <c r="D431" s="41"/>
      <c r="E431" s="41"/>
      <c r="F431" s="42"/>
      <c r="G431" s="35"/>
    </row>
    <row r="432" spans="1:7" s="27" customFormat="1" x14ac:dyDescent="0.2">
      <c r="A432" s="47"/>
      <c r="B432" s="36"/>
      <c r="C432" s="43"/>
      <c r="D432" s="44"/>
      <c r="E432" s="44"/>
      <c r="F432" s="45"/>
      <c r="G432" s="35"/>
    </row>
    <row r="433" spans="1:7" s="27" customFormat="1" x14ac:dyDescent="0.2">
      <c r="A433" s="47"/>
      <c r="B433" s="36"/>
      <c r="C433" s="33"/>
      <c r="D433" s="34"/>
      <c r="E433" s="34"/>
      <c r="F433" s="31"/>
      <c r="G433" s="32"/>
    </row>
    <row r="434" spans="1:7" s="27" customFormat="1" x14ac:dyDescent="0.2">
      <c r="A434" s="47"/>
      <c r="C434" s="33"/>
      <c r="D434" s="34"/>
      <c r="E434" s="34"/>
      <c r="F434" s="31"/>
      <c r="G434" s="35"/>
    </row>
    <row r="435" spans="1:7" s="27" customFormat="1" x14ac:dyDescent="0.2">
      <c r="A435" s="47"/>
      <c r="C435" s="33"/>
      <c r="D435" s="34"/>
      <c r="E435" s="34"/>
      <c r="F435" s="31"/>
      <c r="G435" s="35"/>
    </row>
    <row r="436" spans="1:7" s="27" customFormat="1" x14ac:dyDescent="0.2">
      <c r="A436" s="47"/>
      <c r="B436" s="36"/>
      <c r="C436" s="33"/>
      <c r="D436" s="34"/>
      <c r="E436" s="34"/>
      <c r="F436" s="31"/>
      <c r="G436" s="35"/>
    </row>
    <row r="437" spans="1:7" s="27" customFormat="1" x14ac:dyDescent="0.2">
      <c r="A437" s="47"/>
      <c r="B437" s="36"/>
      <c r="C437" s="37"/>
      <c r="D437" s="38"/>
      <c r="E437" s="38"/>
      <c r="F437" s="39"/>
      <c r="G437" s="35"/>
    </row>
    <row r="438" spans="1:7" s="27" customFormat="1" x14ac:dyDescent="0.2">
      <c r="A438" s="47"/>
      <c r="B438" s="36"/>
      <c r="C438" s="33"/>
      <c r="D438" s="34"/>
      <c r="E438" s="34"/>
      <c r="F438" s="31"/>
    </row>
    <row r="439" spans="1:7" s="27" customFormat="1" x14ac:dyDescent="0.2">
      <c r="A439" s="47"/>
      <c r="C439" s="33"/>
      <c r="D439" s="34"/>
      <c r="E439" s="34"/>
      <c r="F439" s="31"/>
      <c r="G439" s="35"/>
    </row>
    <row r="440" spans="1:7" s="27" customFormat="1" x14ac:dyDescent="0.2">
      <c r="A440" s="47"/>
      <c r="C440" s="33"/>
      <c r="D440" s="34"/>
      <c r="E440" s="34"/>
      <c r="F440" s="31"/>
      <c r="G440" s="35"/>
    </row>
    <row r="441" spans="1:7" s="27" customFormat="1" x14ac:dyDescent="0.2">
      <c r="A441" s="47"/>
      <c r="B441" s="36"/>
      <c r="C441" s="33"/>
      <c r="D441" s="34"/>
      <c r="E441" s="34"/>
      <c r="F441" s="31"/>
      <c r="G441" s="35"/>
    </row>
    <row r="442" spans="1:7" s="27" customFormat="1" x14ac:dyDescent="0.2">
      <c r="A442" s="47"/>
      <c r="B442" s="36"/>
      <c r="C442" s="37"/>
      <c r="D442" s="38"/>
      <c r="E442" s="38"/>
      <c r="F442" s="39"/>
      <c r="G442" s="35"/>
    </row>
    <row r="443" spans="1:7" s="27" customFormat="1" x14ac:dyDescent="0.2">
      <c r="A443" s="47"/>
      <c r="B443" s="36"/>
      <c r="C443" s="33"/>
      <c r="D443" s="34"/>
      <c r="E443" s="34"/>
      <c r="F443" s="31"/>
      <c r="G443" s="35"/>
    </row>
    <row r="444" spans="1:7" s="27" customFormat="1" x14ac:dyDescent="0.2">
      <c r="A444" s="47"/>
      <c r="C444" s="33"/>
      <c r="D444" s="34"/>
      <c r="E444" s="34"/>
      <c r="F444" s="31"/>
      <c r="G444" s="35"/>
    </row>
    <row r="445" spans="1:7" s="27" customFormat="1" x14ac:dyDescent="0.2">
      <c r="A445" s="47"/>
      <c r="C445" s="33"/>
      <c r="D445" s="34"/>
      <c r="E445" s="34"/>
      <c r="F445" s="31"/>
      <c r="G445" s="35"/>
    </row>
    <row r="446" spans="1:7" s="27" customFormat="1" x14ac:dyDescent="0.2">
      <c r="A446" s="47"/>
      <c r="B446" s="36"/>
      <c r="C446" s="33"/>
      <c r="D446" s="34"/>
      <c r="E446" s="34"/>
      <c r="F446" s="31"/>
      <c r="G446" s="35"/>
    </row>
    <row r="447" spans="1:7" s="27" customFormat="1" x14ac:dyDescent="0.2">
      <c r="A447" s="47"/>
      <c r="B447" s="36"/>
      <c r="C447" s="37"/>
      <c r="D447" s="38"/>
      <c r="E447" s="38"/>
      <c r="F447" s="39"/>
      <c r="G447" s="35"/>
    </row>
    <row r="448" spans="1:7" s="27" customFormat="1" x14ac:dyDescent="0.2">
      <c r="A448" s="47"/>
      <c r="B448" s="36"/>
      <c r="C448" s="33"/>
      <c r="D448" s="34"/>
      <c r="E448" s="34"/>
      <c r="F448" s="31"/>
      <c r="G448" s="32"/>
    </row>
    <row r="449" spans="1:7" s="27" customFormat="1" x14ac:dyDescent="0.2">
      <c r="A449" s="47"/>
      <c r="C449" s="40"/>
      <c r="D449" s="41"/>
      <c r="E449" s="41"/>
      <c r="F449" s="42"/>
      <c r="G449" s="35"/>
    </row>
    <row r="450" spans="1:7" s="27" customFormat="1" x14ac:dyDescent="0.2">
      <c r="A450" s="47"/>
      <c r="C450" s="40"/>
      <c r="D450" s="41"/>
      <c r="E450" s="41"/>
      <c r="F450" s="42"/>
      <c r="G450" s="35"/>
    </row>
    <row r="451" spans="1:7" s="27" customFormat="1" x14ac:dyDescent="0.2">
      <c r="A451" s="47"/>
      <c r="B451" s="36"/>
      <c r="C451" s="40"/>
      <c r="D451" s="41"/>
      <c r="E451" s="41"/>
      <c r="F451" s="42"/>
      <c r="G451" s="35"/>
    </row>
    <row r="452" spans="1:7" s="27" customFormat="1" x14ac:dyDescent="0.2">
      <c r="A452" s="47"/>
      <c r="B452" s="36"/>
      <c r="C452" s="43"/>
      <c r="D452" s="44"/>
      <c r="E452" s="44"/>
      <c r="F452" s="45"/>
      <c r="G452" s="35"/>
    </row>
    <row r="453" spans="1:7" s="27" customFormat="1" x14ac:dyDescent="0.2">
      <c r="A453" s="47"/>
      <c r="B453" s="36"/>
      <c r="C453" s="33"/>
      <c r="D453" s="34"/>
      <c r="E453" s="34"/>
      <c r="F453" s="31"/>
      <c r="G453" s="32"/>
    </row>
    <row r="454" spans="1:7" s="27" customFormat="1" x14ac:dyDescent="0.2">
      <c r="A454" s="47"/>
      <c r="C454" s="33"/>
      <c r="D454" s="34"/>
      <c r="E454" s="34"/>
      <c r="F454" s="31"/>
      <c r="G454" s="35"/>
    </row>
    <row r="455" spans="1:7" s="27" customFormat="1" x14ac:dyDescent="0.2">
      <c r="A455" s="47"/>
      <c r="C455" s="33"/>
      <c r="D455" s="34"/>
      <c r="E455" s="34"/>
      <c r="F455" s="31"/>
      <c r="G455" s="35"/>
    </row>
    <row r="456" spans="1:7" s="27" customFormat="1" x14ac:dyDescent="0.2">
      <c r="A456" s="47"/>
      <c r="B456" s="36"/>
      <c r="C456" s="33"/>
      <c r="D456" s="34"/>
      <c r="E456" s="34"/>
      <c r="F456" s="31"/>
      <c r="G456" s="35"/>
    </row>
    <row r="457" spans="1:7" s="27" customFormat="1" x14ac:dyDescent="0.2">
      <c r="A457" s="47"/>
      <c r="B457" s="36"/>
      <c r="C457" s="37"/>
      <c r="D457" s="38"/>
      <c r="E457" s="38"/>
      <c r="F457" s="39"/>
      <c r="G457" s="35"/>
    </row>
    <row r="458" spans="1:7" s="27" customFormat="1" x14ac:dyDescent="0.2">
      <c r="A458" s="47"/>
      <c r="B458" s="36"/>
      <c r="C458" s="33"/>
      <c r="D458" s="34"/>
      <c r="E458" s="34"/>
      <c r="F458" s="31"/>
    </row>
    <row r="459" spans="1:7" s="27" customFormat="1" x14ac:dyDescent="0.2">
      <c r="A459" s="47"/>
      <c r="C459" s="33"/>
      <c r="D459" s="34"/>
      <c r="E459" s="34"/>
      <c r="F459" s="31"/>
      <c r="G459" s="35"/>
    </row>
    <row r="460" spans="1:7" s="27" customFormat="1" x14ac:dyDescent="0.2">
      <c r="A460" s="47"/>
      <c r="C460" s="33"/>
      <c r="D460" s="34"/>
      <c r="E460" s="34"/>
      <c r="F460" s="31"/>
      <c r="G460" s="35"/>
    </row>
    <row r="461" spans="1:7" s="27" customFormat="1" x14ac:dyDescent="0.2">
      <c r="A461" s="47"/>
      <c r="B461" s="36"/>
      <c r="C461" s="33"/>
      <c r="D461" s="34"/>
      <c r="E461" s="34"/>
      <c r="F461" s="31"/>
      <c r="G461" s="35"/>
    </row>
    <row r="462" spans="1:7" s="27" customFormat="1" x14ac:dyDescent="0.2">
      <c r="A462" s="47"/>
      <c r="B462" s="36"/>
      <c r="C462" s="37"/>
      <c r="D462" s="38"/>
      <c r="E462" s="38"/>
      <c r="F462" s="39"/>
      <c r="G462" s="35"/>
    </row>
    <row r="463" spans="1:7" s="27" customFormat="1" x14ac:dyDescent="0.2">
      <c r="A463" s="47"/>
      <c r="B463" s="36"/>
      <c r="C463" s="33"/>
      <c r="D463" s="34"/>
      <c r="E463" s="34"/>
      <c r="F463" s="31"/>
      <c r="G463" s="35"/>
    </row>
    <row r="464" spans="1:7" s="27" customFormat="1" x14ac:dyDescent="0.2">
      <c r="A464" s="47"/>
      <c r="C464" s="33"/>
      <c r="D464" s="34"/>
      <c r="E464" s="34"/>
      <c r="F464" s="31"/>
      <c r="G464" s="35"/>
    </row>
    <row r="465" spans="1:7" s="27" customFormat="1" x14ac:dyDescent="0.2">
      <c r="A465" s="47"/>
      <c r="C465" s="33"/>
      <c r="D465" s="34"/>
      <c r="E465" s="34"/>
      <c r="F465" s="31"/>
      <c r="G465" s="35"/>
    </row>
    <row r="466" spans="1:7" s="27" customFormat="1" x14ac:dyDescent="0.2">
      <c r="A466" s="47"/>
      <c r="B466" s="36"/>
      <c r="C466" s="33"/>
      <c r="D466" s="34"/>
      <c r="E466" s="34"/>
      <c r="F466" s="31"/>
      <c r="G466" s="35"/>
    </row>
    <row r="467" spans="1:7" s="27" customFormat="1" x14ac:dyDescent="0.2">
      <c r="A467" s="47"/>
      <c r="B467" s="36"/>
      <c r="C467" s="37"/>
      <c r="D467" s="38"/>
      <c r="E467" s="38"/>
      <c r="F467" s="39"/>
      <c r="G467" s="35"/>
    </row>
    <row r="468" spans="1:7" s="27" customFormat="1" x14ac:dyDescent="0.2">
      <c r="A468" s="47"/>
      <c r="B468" s="36"/>
      <c r="C468" s="33"/>
      <c r="D468" s="34"/>
      <c r="E468" s="34"/>
      <c r="F468" s="31"/>
      <c r="G468" s="32"/>
    </row>
    <row r="469" spans="1:7" s="27" customFormat="1" x14ac:dyDescent="0.2">
      <c r="A469" s="47"/>
      <c r="C469" s="40"/>
      <c r="D469" s="41"/>
      <c r="E469" s="41"/>
      <c r="F469" s="42"/>
      <c r="G469" s="35"/>
    </row>
    <row r="470" spans="1:7" s="27" customFormat="1" x14ac:dyDescent="0.2">
      <c r="A470" s="47"/>
      <c r="C470" s="40"/>
      <c r="D470" s="41"/>
      <c r="E470" s="41"/>
      <c r="F470" s="42"/>
      <c r="G470" s="35"/>
    </row>
    <row r="471" spans="1:7" s="27" customFormat="1" x14ac:dyDescent="0.2">
      <c r="A471" s="47"/>
      <c r="B471" s="36"/>
      <c r="C471" s="40"/>
      <c r="D471" s="41"/>
      <c r="E471" s="41"/>
      <c r="F471" s="42"/>
      <c r="G471" s="35"/>
    </row>
    <row r="472" spans="1:7" s="27" customFormat="1" x14ac:dyDescent="0.2">
      <c r="A472" s="47"/>
      <c r="B472" s="36"/>
      <c r="C472" s="43"/>
      <c r="D472" s="44"/>
      <c r="E472" s="44"/>
      <c r="F472" s="45"/>
      <c r="G472" s="35"/>
    </row>
    <row r="473" spans="1:7" s="27" customFormat="1" x14ac:dyDescent="0.2">
      <c r="A473" s="47"/>
      <c r="B473" s="36"/>
      <c r="C473" s="33"/>
      <c r="D473" s="34"/>
      <c r="E473" s="34"/>
      <c r="F473" s="31"/>
      <c r="G473" s="32"/>
    </row>
    <row r="474" spans="1:7" s="27" customFormat="1" x14ac:dyDescent="0.2">
      <c r="A474" s="47"/>
      <c r="C474" s="33"/>
      <c r="D474" s="34"/>
      <c r="E474" s="34"/>
      <c r="F474" s="31"/>
      <c r="G474" s="35"/>
    </row>
    <row r="475" spans="1:7" s="27" customFormat="1" x14ac:dyDescent="0.2">
      <c r="A475" s="47"/>
      <c r="C475" s="33"/>
      <c r="D475" s="34"/>
      <c r="E475" s="34"/>
      <c r="F475" s="31"/>
      <c r="G475" s="35"/>
    </row>
    <row r="476" spans="1:7" s="27" customFormat="1" x14ac:dyDescent="0.2">
      <c r="A476" s="47"/>
      <c r="B476" s="36"/>
      <c r="C476" s="33"/>
      <c r="D476" s="34"/>
      <c r="E476" s="34"/>
      <c r="F476" s="31"/>
      <c r="G476" s="35"/>
    </row>
    <row r="477" spans="1:7" s="27" customFormat="1" x14ac:dyDescent="0.2">
      <c r="A477" s="47"/>
      <c r="B477" s="36"/>
      <c r="C477" s="37"/>
      <c r="D477" s="38"/>
      <c r="E477" s="38"/>
      <c r="F477" s="39"/>
      <c r="G477" s="35"/>
    </row>
    <row r="478" spans="1:7" s="27" customFormat="1" x14ac:dyDescent="0.2">
      <c r="A478" s="47"/>
      <c r="B478" s="36"/>
      <c r="C478" s="33"/>
      <c r="D478" s="34"/>
      <c r="E478" s="34"/>
      <c r="F478" s="31"/>
    </row>
    <row r="479" spans="1:7" s="27" customFormat="1" x14ac:dyDescent="0.2">
      <c r="A479" s="47"/>
      <c r="C479" s="33"/>
      <c r="D479" s="34"/>
      <c r="E479" s="34"/>
      <c r="F479" s="31"/>
      <c r="G479" s="35"/>
    </row>
    <row r="480" spans="1:7" s="27" customFormat="1" x14ac:dyDescent="0.2">
      <c r="A480" s="47"/>
      <c r="C480" s="33"/>
      <c r="D480" s="34"/>
      <c r="E480" s="34"/>
      <c r="F480" s="31"/>
      <c r="G480" s="35"/>
    </row>
    <row r="481" spans="1:7" s="27" customFormat="1" x14ac:dyDescent="0.2">
      <c r="A481" s="47"/>
      <c r="B481" s="36"/>
      <c r="C481" s="33"/>
      <c r="D481" s="34"/>
      <c r="E481" s="34"/>
      <c r="F481" s="31"/>
      <c r="G481" s="35"/>
    </row>
    <row r="482" spans="1:7" s="27" customFormat="1" x14ac:dyDescent="0.2">
      <c r="A482" s="47"/>
      <c r="B482" s="36"/>
      <c r="C482" s="37"/>
      <c r="D482" s="38"/>
      <c r="E482" s="38"/>
      <c r="F482" s="39"/>
      <c r="G482" s="35"/>
    </row>
    <row r="483" spans="1:7" s="27" customFormat="1" x14ac:dyDescent="0.2">
      <c r="A483" s="47"/>
      <c r="B483" s="36"/>
      <c r="C483" s="33"/>
      <c r="D483" s="34"/>
      <c r="E483" s="34"/>
      <c r="F483" s="31"/>
      <c r="G483" s="35"/>
    </row>
    <row r="484" spans="1:7" s="27" customFormat="1" x14ac:dyDescent="0.2">
      <c r="A484" s="47"/>
      <c r="C484" s="33"/>
      <c r="D484" s="34"/>
      <c r="E484" s="34"/>
      <c r="F484" s="31"/>
      <c r="G484" s="35"/>
    </row>
    <row r="485" spans="1:7" s="27" customFormat="1" x14ac:dyDescent="0.2">
      <c r="A485" s="47"/>
      <c r="C485" s="33"/>
      <c r="D485" s="34"/>
      <c r="E485" s="34"/>
      <c r="F485" s="31"/>
      <c r="G485" s="35"/>
    </row>
    <row r="486" spans="1:7" s="27" customFormat="1" x14ac:dyDescent="0.2">
      <c r="A486" s="47"/>
      <c r="B486" s="36"/>
      <c r="C486" s="33"/>
      <c r="D486" s="34"/>
      <c r="E486" s="34"/>
      <c r="F486" s="31"/>
      <c r="G486" s="35"/>
    </row>
    <row r="487" spans="1:7" s="27" customFormat="1" x14ac:dyDescent="0.2">
      <c r="A487" s="47"/>
      <c r="B487" s="36"/>
      <c r="C487" s="37"/>
      <c r="D487" s="38"/>
      <c r="E487" s="38"/>
      <c r="F487" s="39"/>
      <c r="G487" s="35"/>
    </row>
    <row r="488" spans="1:7" s="27" customFormat="1" x14ac:dyDescent="0.2">
      <c r="A488" s="47"/>
      <c r="B488" s="36"/>
      <c r="C488" s="33"/>
      <c r="D488" s="34"/>
      <c r="E488" s="34"/>
      <c r="F488" s="31"/>
      <c r="G488" s="32"/>
    </row>
    <row r="489" spans="1:7" s="27" customFormat="1" x14ac:dyDescent="0.2">
      <c r="A489" s="47"/>
      <c r="C489" s="40"/>
      <c r="D489" s="41"/>
      <c r="E489" s="41"/>
      <c r="F489" s="42"/>
      <c r="G489" s="35"/>
    </row>
    <row r="490" spans="1:7" s="27" customFormat="1" x14ac:dyDescent="0.2">
      <c r="A490" s="47"/>
      <c r="C490" s="40"/>
      <c r="D490" s="41"/>
      <c r="E490" s="41"/>
      <c r="F490" s="42"/>
      <c r="G490" s="35"/>
    </row>
    <row r="491" spans="1:7" s="27" customFormat="1" x14ac:dyDescent="0.2">
      <c r="A491" s="47"/>
      <c r="B491" s="36"/>
      <c r="C491" s="40"/>
      <c r="D491" s="41"/>
      <c r="E491" s="41"/>
      <c r="F491" s="42"/>
      <c r="G491" s="35"/>
    </row>
    <row r="492" spans="1:7" s="27" customFormat="1" x14ac:dyDescent="0.2">
      <c r="A492" s="47"/>
      <c r="B492" s="36"/>
      <c r="C492" s="43"/>
      <c r="D492" s="44"/>
      <c r="E492" s="44"/>
      <c r="F492" s="45"/>
      <c r="G492" s="35"/>
    </row>
    <row r="493" spans="1:7" s="27" customFormat="1" x14ac:dyDescent="0.2">
      <c r="A493" s="47"/>
      <c r="B493" s="36"/>
      <c r="C493" s="33"/>
      <c r="D493" s="34"/>
      <c r="E493" s="34"/>
      <c r="F493" s="31"/>
      <c r="G493" s="32"/>
    </row>
    <row r="494" spans="1:7" s="27" customFormat="1" x14ac:dyDescent="0.2">
      <c r="A494" s="47"/>
      <c r="C494" s="33"/>
      <c r="D494" s="34"/>
      <c r="E494" s="34"/>
      <c r="F494" s="31"/>
      <c r="G494" s="35"/>
    </row>
    <row r="495" spans="1:7" s="27" customFormat="1" x14ac:dyDescent="0.2">
      <c r="A495" s="47"/>
      <c r="C495" s="33"/>
      <c r="D495" s="34"/>
      <c r="E495" s="34"/>
      <c r="F495" s="31"/>
      <c r="G495" s="35"/>
    </row>
    <row r="496" spans="1:7" s="27" customFormat="1" x14ac:dyDescent="0.2">
      <c r="A496" s="47"/>
      <c r="B496" s="36"/>
      <c r="C496" s="33"/>
      <c r="D496" s="34"/>
      <c r="E496" s="34"/>
      <c r="F496" s="31"/>
      <c r="G496" s="35"/>
    </row>
    <row r="497" spans="1:7" s="27" customFormat="1" x14ac:dyDescent="0.2">
      <c r="A497" s="47"/>
      <c r="B497" s="36"/>
      <c r="C497" s="37"/>
      <c r="D497" s="38"/>
      <c r="E497" s="38"/>
      <c r="F497" s="39"/>
      <c r="G497" s="35"/>
    </row>
    <row r="498" spans="1:7" s="27" customFormat="1" x14ac:dyDescent="0.2">
      <c r="A498" s="47"/>
      <c r="B498" s="36"/>
      <c r="C498" s="33"/>
      <c r="D498" s="34"/>
      <c r="E498" s="34"/>
      <c r="F498" s="31"/>
    </row>
    <row r="499" spans="1:7" s="27" customFormat="1" x14ac:dyDescent="0.2">
      <c r="A499" s="47"/>
      <c r="C499" s="33"/>
      <c r="D499" s="34"/>
      <c r="E499" s="34"/>
      <c r="F499" s="31"/>
      <c r="G499" s="35"/>
    </row>
    <row r="500" spans="1:7" s="27" customFormat="1" x14ac:dyDescent="0.2">
      <c r="A500" s="47"/>
      <c r="C500" s="33"/>
      <c r="D500" s="34"/>
      <c r="E500" s="34"/>
      <c r="F500" s="31"/>
      <c r="G500" s="35"/>
    </row>
    <row r="501" spans="1:7" s="27" customFormat="1" x14ac:dyDescent="0.2">
      <c r="A501" s="47"/>
      <c r="B501" s="36"/>
      <c r="C501" s="33"/>
      <c r="D501" s="34"/>
      <c r="E501" s="34"/>
      <c r="F501" s="31"/>
      <c r="G501" s="35"/>
    </row>
    <row r="502" spans="1:7" s="27" customFormat="1" x14ac:dyDescent="0.2">
      <c r="A502" s="47"/>
      <c r="B502" s="36"/>
      <c r="C502" s="37"/>
      <c r="D502" s="38"/>
      <c r="E502" s="38"/>
      <c r="F502" s="39"/>
      <c r="G502" s="35"/>
    </row>
    <row r="503" spans="1:7" s="27" customFormat="1" x14ac:dyDescent="0.2">
      <c r="A503" s="47"/>
      <c r="B503" s="36"/>
      <c r="C503" s="33"/>
      <c r="D503" s="34"/>
      <c r="E503" s="34"/>
      <c r="F503" s="31"/>
      <c r="G503" s="35"/>
    </row>
    <row r="504" spans="1:7" s="27" customFormat="1" x14ac:dyDescent="0.2">
      <c r="A504" s="47"/>
      <c r="C504" s="33"/>
      <c r="D504" s="34"/>
      <c r="E504" s="34"/>
      <c r="F504" s="31"/>
      <c r="G504" s="35"/>
    </row>
    <row r="505" spans="1:7" s="27" customFormat="1" x14ac:dyDescent="0.2">
      <c r="A505" s="47"/>
      <c r="C505" s="33"/>
      <c r="D505" s="34"/>
      <c r="E505" s="34"/>
      <c r="F505" s="31"/>
      <c r="G505" s="35"/>
    </row>
    <row r="506" spans="1:7" s="27" customFormat="1" x14ac:dyDescent="0.2">
      <c r="A506" s="47"/>
      <c r="B506" s="36"/>
      <c r="C506" s="33"/>
      <c r="D506" s="34"/>
      <c r="E506" s="34"/>
      <c r="F506" s="31"/>
      <c r="G506" s="35"/>
    </row>
    <row r="507" spans="1:7" s="27" customFormat="1" x14ac:dyDescent="0.2">
      <c r="A507" s="47"/>
      <c r="B507" s="36"/>
      <c r="C507" s="37"/>
      <c r="D507" s="38"/>
      <c r="E507" s="38"/>
      <c r="F507" s="39"/>
      <c r="G507" s="35"/>
    </row>
    <row r="508" spans="1:7" s="27" customFormat="1" x14ac:dyDescent="0.2">
      <c r="A508" s="47"/>
      <c r="B508" s="36"/>
      <c r="C508" s="33"/>
      <c r="D508" s="34"/>
      <c r="E508" s="34"/>
      <c r="F508" s="31"/>
      <c r="G508" s="32"/>
    </row>
    <row r="509" spans="1:7" s="27" customFormat="1" x14ac:dyDescent="0.2">
      <c r="A509" s="47"/>
      <c r="C509" s="40"/>
      <c r="D509" s="41"/>
      <c r="E509" s="41"/>
      <c r="F509" s="42"/>
      <c r="G509" s="35"/>
    </row>
    <row r="510" spans="1:7" s="27" customFormat="1" x14ac:dyDescent="0.2">
      <c r="A510" s="47"/>
      <c r="C510" s="40"/>
      <c r="D510" s="41"/>
      <c r="E510" s="41"/>
      <c r="F510" s="42"/>
      <c r="G510" s="35"/>
    </row>
    <row r="511" spans="1:7" s="27" customFormat="1" x14ac:dyDescent="0.2">
      <c r="A511" s="47"/>
      <c r="B511" s="36"/>
      <c r="C511" s="40"/>
      <c r="D511" s="41"/>
      <c r="E511" s="41"/>
      <c r="F511" s="42"/>
      <c r="G511" s="35"/>
    </row>
    <row r="512" spans="1:7" s="27" customFormat="1" x14ac:dyDescent="0.2">
      <c r="A512" s="47"/>
      <c r="B512" s="36"/>
      <c r="C512" s="43"/>
      <c r="D512" s="44"/>
      <c r="E512" s="44"/>
      <c r="F512" s="45"/>
      <c r="G512" s="35"/>
    </row>
    <row r="513" spans="1:7" s="27" customFormat="1" x14ac:dyDescent="0.2">
      <c r="A513" s="47"/>
      <c r="B513" s="36"/>
      <c r="C513" s="33"/>
      <c r="D513" s="34"/>
      <c r="E513" s="34"/>
      <c r="F513" s="31"/>
      <c r="G513" s="32"/>
    </row>
    <row r="514" spans="1:7" s="27" customFormat="1" x14ac:dyDescent="0.2">
      <c r="A514" s="47"/>
      <c r="C514" s="33"/>
      <c r="D514" s="34"/>
      <c r="E514" s="34"/>
      <c r="F514" s="31"/>
      <c r="G514" s="35"/>
    </row>
    <row r="515" spans="1:7" s="27" customFormat="1" x14ac:dyDescent="0.2">
      <c r="A515" s="47"/>
      <c r="C515" s="33"/>
      <c r="D515" s="34"/>
      <c r="E515" s="34"/>
      <c r="F515" s="31"/>
      <c r="G515" s="35"/>
    </row>
    <row r="516" spans="1:7" s="27" customFormat="1" x14ac:dyDescent="0.2">
      <c r="A516" s="47"/>
      <c r="B516" s="36"/>
      <c r="C516" s="33"/>
      <c r="D516" s="34"/>
      <c r="E516" s="34"/>
      <c r="F516" s="31"/>
      <c r="G516" s="35"/>
    </row>
    <row r="517" spans="1:7" s="27" customFormat="1" x14ac:dyDescent="0.2">
      <c r="A517" s="47"/>
      <c r="B517" s="36"/>
      <c r="C517" s="37"/>
      <c r="D517" s="38"/>
      <c r="E517" s="38"/>
      <c r="F517" s="39"/>
      <c r="G517" s="35"/>
    </row>
    <row r="518" spans="1:7" s="27" customFormat="1" x14ac:dyDescent="0.2">
      <c r="A518" s="47"/>
      <c r="B518" s="36"/>
      <c r="C518" s="33"/>
      <c r="D518" s="34"/>
      <c r="E518" s="34"/>
      <c r="F518" s="31"/>
    </row>
    <row r="519" spans="1:7" s="27" customFormat="1" x14ac:dyDescent="0.2">
      <c r="A519" s="47"/>
      <c r="C519" s="33"/>
      <c r="D519" s="34"/>
      <c r="E519" s="34"/>
      <c r="F519" s="31"/>
      <c r="G519" s="35"/>
    </row>
    <row r="520" spans="1:7" s="27" customFormat="1" x14ac:dyDescent="0.2">
      <c r="A520" s="47"/>
      <c r="C520" s="33"/>
      <c r="D520" s="34"/>
      <c r="E520" s="34"/>
      <c r="F520" s="31"/>
      <c r="G520" s="35"/>
    </row>
    <row r="521" spans="1:7" s="27" customFormat="1" x14ac:dyDescent="0.2">
      <c r="A521" s="47"/>
      <c r="B521" s="36"/>
      <c r="C521" s="33"/>
      <c r="D521" s="34"/>
      <c r="E521" s="34"/>
      <c r="F521" s="31"/>
      <c r="G521" s="35"/>
    </row>
    <row r="522" spans="1:7" s="27" customFormat="1" x14ac:dyDescent="0.2">
      <c r="A522" s="47"/>
      <c r="B522" s="36"/>
      <c r="C522" s="37"/>
      <c r="D522" s="38"/>
      <c r="E522" s="38"/>
      <c r="F522" s="39"/>
      <c r="G522" s="35"/>
    </row>
    <row r="523" spans="1:7" s="27" customFormat="1" x14ac:dyDescent="0.2">
      <c r="A523" s="47"/>
      <c r="B523" s="36"/>
      <c r="C523" s="33"/>
      <c r="D523" s="34"/>
      <c r="E523" s="34"/>
      <c r="F523" s="31"/>
      <c r="G523" s="35"/>
    </row>
    <row r="524" spans="1:7" s="27" customFormat="1" x14ac:dyDescent="0.2">
      <c r="A524" s="47"/>
      <c r="C524" s="33"/>
      <c r="D524" s="34"/>
      <c r="E524" s="34"/>
      <c r="F524" s="31"/>
      <c r="G524" s="35"/>
    </row>
    <row r="525" spans="1:7" s="27" customFormat="1" x14ac:dyDescent="0.2">
      <c r="A525" s="47"/>
      <c r="C525" s="33"/>
      <c r="D525" s="34"/>
      <c r="E525" s="34"/>
      <c r="F525" s="31"/>
      <c r="G525" s="35"/>
    </row>
    <row r="526" spans="1:7" s="27" customFormat="1" x14ac:dyDescent="0.2">
      <c r="A526" s="47"/>
      <c r="B526" s="36"/>
      <c r="C526" s="33"/>
      <c r="D526" s="34"/>
      <c r="E526" s="34"/>
      <c r="F526" s="31"/>
      <c r="G526" s="35"/>
    </row>
    <row r="527" spans="1:7" s="27" customFormat="1" x14ac:dyDescent="0.2">
      <c r="A527" s="47"/>
      <c r="B527" s="36"/>
      <c r="C527" s="37"/>
      <c r="D527" s="38"/>
      <c r="E527" s="38"/>
      <c r="F527" s="39"/>
      <c r="G527" s="35"/>
    </row>
    <row r="528" spans="1:7" s="27" customFormat="1" x14ac:dyDescent="0.2">
      <c r="A528" s="47"/>
      <c r="B528" s="36"/>
      <c r="C528" s="33"/>
      <c r="D528" s="34"/>
      <c r="E528" s="34"/>
      <c r="F528" s="31"/>
      <c r="G528" s="32"/>
    </row>
    <row r="529" spans="1:7" s="27" customFormat="1" x14ac:dyDescent="0.2">
      <c r="A529" s="47"/>
      <c r="C529" s="40"/>
      <c r="D529" s="41"/>
      <c r="E529" s="41"/>
      <c r="F529" s="42"/>
      <c r="G529" s="35"/>
    </row>
    <row r="530" spans="1:7" s="27" customFormat="1" x14ac:dyDescent="0.2">
      <c r="A530" s="47"/>
      <c r="C530" s="40"/>
      <c r="D530" s="41"/>
      <c r="E530" s="41"/>
      <c r="F530" s="42"/>
      <c r="G530" s="35"/>
    </row>
    <row r="531" spans="1:7" s="27" customFormat="1" x14ac:dyDescent="0.2">
      <c r="A531" s="47"/>
      <c r="B531" s="36"/>
      <c r="C531" s="40"/>
      <c r="D531" s="41"/>
      <c r="E531" s="41"/>
      <c r="F531" s="42"/>
      <c r="G531" s="35"/>
    </row>
    <row r="532" spans="1:7" s="27" customFormat="1" x14ac:dyDescent="0.2">
      <c r="A532" s="47"/>
      <c r="B532" s="36"/>
      <c r="C532" s="43"/>
      <c r="D532" s="44"/>
      <c r="E532" s="44"/>
      <c r="F532" s="45"/>
      <c r="G532" s="35"/>
    </row>
    <row r="533" spans="1:7" s="27" customFormat="1" x14ac:dyDescent="0.2">
      <c r="A533" s="47"/>
      <c r="B533" s="36"/>
      <c r="C533" s="33"/>
      <c r="D533" s="34"/>
      <c r="E533" s="34"/>
      <c r="F533" s="31"/>
      <c r="G533" s="32"/>
    </row>
    <row r="534" spans="1:7" s="27" customFormat="1" x14ac:dyDescent="0.2">
      <c r="A534" s="47"/>
      <c r="C534" s="33"/>
      <c r="D534" s="34"/>
      <c r="E534" s="34"/>
      <c r="F534" s="31"/>
      <c r="G534" s="35"/>
    </row>
    <row r="535" spans="1:7" s="27" customFormat="1" x14ac:dyDescent="0.2">
      <c r="A535" s="47"/>
      <c r="C535" s="33"/>
      <c r="D535" s="34"/>
      <c r="E535" s="34"/>
      <c r="F535" s="31"/>
      <c r="G535" s="35"/>
    </row>
    <row r="536" spans="1:7" s="27" customFormat="1" x14ac:dyDescent="0.2">
      <c r="A536" s="47"/>
      <c r="B536" s="36"/>
      <c r="C536" s="33"/>
      <c r="D536" s="34"/>
      <c r="E536" s="34"/>
      <c r="F536" s="31"/>
      <c r="G536" s="35"/>
    </row>
    <row r="537" spans="1:7" s="27" customFormat="1" x14ac:dyDescent="0.2">
      <c r="A537" s="47"/>
      <c r="B537" s="36"/>
      <c r="C537" s="37"/>
      <c r="D537" s="38"/>
      <c r="E537" s="38"/>
      <c r="F537" s="39"/>
      <c r="G537" s="35"/>
    </row>
    <row r="538" spans="1:7" s="27" customFormat="1" x14ac:dyDescent="0.2">
      <c r="A538" s="47"/>
      <c r="B538" s="36"/>
      <c r="C538" s="33"/>
      <c r="D538" s="34"/>
      <c r="E538" s="34"/>
      <c r="F538" s="31"/>
    </row>
    <row r="539" spans="1:7" s="27" customFormat="1" x14ac:dyDescent="0.2">
      <c r="A539" s="47"/>
      <c r="C539" s="33"/>
      <c r="D539" s="34"/>
      <c r="E539" s="34"/>
      <c r="F539" s="31"/>
      <c r="G539" s="35"/>
    </row>
    <row r="540" spans="1:7" s="27" customFormat="1" x14ac:dyDescent="0.2">
      <c r="A540" s="47"/>
      <c r="C540" s="33"/>
      <c r="D540" s="34"/>
      <c r="E540" s="34"/>
      <c r="F540" s="31"/>
      <c r="G540" s="35"/>
    </row>
    <row r="541" spans="1:7" s="27" customFormat="1" x14ac:dyDescent="0.2">
      <c r="A541" s="47"/>
      <c r="B541" s="36"/>
      <c r="C541" s="33"/>
      <c r="D541" s="34"/>
      <c r="E541" s="34"/>
      <c r="F541" s="31"/>
      <c r="G541" s="35"/>
    </row>
    <row r="542" spans="1:7" s="27" customFormat="1" x14ac:dyDescent="0.2">
      <c r="A542" s="47"/>
      <c r="B542" s="36"/>
      <c r="C542" s="37"/>
      <c r="D542" s="38"/>
      <c r="E542" s="38"/>
      <c r="F542" s="39"/>
      <c r="G542" s="35"/>
    </row>
    <row r="543" spans="1:7" s="27" customFormat="1" x14ac:dyDescent="0.2">
      <c r="A543" s="47"/>
      <c r="B543" s="36"/>
      <c r="C543" s="33"/>
      <c r="D543" s="34"/>
      <c r="E543" s="34"/>
      <c r="F543" s="31"/>
      <c r="G543" s="35"/>
    </row>
    <row r="544" spans="1:7" s="27" customFormat="1" x14ac:dyDescent="0.2">
      <c r="A544" s="47"/>
      <c r="C544" s="33"/>
      <c r="D544" s="34"/>
      <c r="E544" s="34"/>
      <c r="F544" s="31"/>
      <c r="G544" s="35"/>
    </row>
    <row r="545" spans="1:7" s="27" customFormat="1" x14ac:dyDescent="0.2">
      <c r="A545" s="47"/>
      <c r="C545" s="33"/>
      <c r="D545" s="34"/>
      <c r="E545" s="34"/>
      <c r="F545" s="31"/>
      <c r="G545" s="35"/>
    </row>
    <row r="546" spans="1:7" s="27" customFormat="1" x14ac:dyDescent="0.2">
      <c r="A546" s="47"/>
      <c r="B546" s="36"/>
      <c r="C546" s="33"/>
      <c r="D546" s="34"/>
      <c r="E546" s="34"/>
      <c r="F546" s="31"/>
      <c r="G546" s="35"/>
    </row>
    <row r="547" spans="1:7" s="27" customFormat="1" x14ac:dyDescent="0.2">
      <c r="A547" s="47"/>
      <c r="B547" s="36"/>
      <c r="C547" s="37"/>
      <c r="D547" s="38"/>
      <c r="E547" s="38"/>
      <c r="F547" s="39"/>
      <c r="G547" s="35"/>
    </row>
    <row r="548" spans="1:7" s="27" customFormat="1" x14ac:dyDescent="0.2">
      <c r="A548" s="47"/>
      <c r="B548" s="36"/>
      <c r="C548" s="33"/>
      <c r="D548" s="34"/>
      <c r="E548" s="34"/>
      <c r="F548" s="31"/>
      <c r="G548" s="32"/>
    </row>
    <row r="549" spans="1:7" s="27" customFormat="1" x14ac:dyDescent="0.2">
      <c r="A549" s="47"/>
      <c r="C549" s="40"/>
      <c r="D549" s="41"/>
      <c r="E549" s="41"/>
      <c r="F549" s="42"/>
      <c r="G549" s="35"/>
    </row>
    <row r="550" spans="1:7" s="27" customFormat="1" x14ac:dyDescent="0.2">
      <c r="A550" s="47"/>
      <c r="C550" s="40"/>
      <c r="D550" s="41"/>
      <c r="E550" s="41"/>
      <c r="F550" s="42"/>
      <c r="G550" s="35"/>
    </row>
    <row r="551" spans="1:7" s="27" customFormat="1" x14ac:dyDescent="0.2">
      <c r="A551" s="47"/>
      <c r="B551" s="36"/>
      <c r="C551" s="40"/>
      <c r="D551" s="41"/>
      <c r="E551" s="41"/>
      <c r="F551" s="42"/>
      <c r="G551" s="35"/>
    </row>
    <row r="552" spans="1:7" s="27" customFormat="1" x14ac:dyDescent="0.2">
      <c r="A552" s="47"/>
      <c r="B552" s="36"/>
      <c r="C552" s="43"/>
      <c r="D552" s="44"/>
      <c r="E552" s="44"/>
      <c r="F552" s="45"/>
      <c r="G552" s="35"/>
    </row>
    <row r="553" spans="1:7" s="27" customFormat="1" x14ac:dyDescent="0.2">
      <c r="A553" s="47"/>
      <c r="B553" s="36"/>
      <c r="C553" s="33"/>
      <c r="D553" s="34"/>
      <c r="E553" s="34"/>
      <c r="F553" s="31"/>
      <c r="G553" s="32"/>
    </row>
    <row r="554" spans="1:7" s="27" customFormat="1" x14ac:dyDescent="0.2">
      <c r="A554" s="47"/>
      <c r="C554" s="33"/>
      <c r="D554" s="34"/>
      <c r="E554" s="34"/>
      <c r="F554" s="31"/>
      <c r="G554" s="35"/>
    </row>
    <row r="555" spans="1:7" s="27" customFormat="1" x14ac:dyDescent="0.2">
      <c r="A555" s="47"/>
      <c r="C555" s="33"/>
      <c r="D555" s="34"/>
      <c r="E555" s="34"/>
      <c r="F555" s="31"/>
      <c r="G555" s="35"/>
    </row>
    <row r="556" spans="1:7" s="27" customFormat="1" x14ac:dyDescent="0.2">
      <c r="A556" s="47"/>
      <c r="B556" s="36"/>
      <c r="C556" s="33"/>
      <c r="D556" s="34"/>
      <c r="E556" s="34"/>
      <c r="F556" s="31"/>
      <c r="G556" s="35"/>
    </row>
    <row r="557" spans="1:7" s="27" customFormat="1" x14ac:dyDescent="0.2">
      <c r="A557" s="47"/>
      <c r="B557" s="36"/>
      <c r="C557" s="37"/>
      <c r="D557" s="38"/>
      <c r="E557" s="38"/>
      <c r="F557" s="39"/>
      <c r="G557" s="35"/>
    </row>
    <row r="558" spans="1:7" s="27" customFormat="1" x14ac:dyDescent="0.2">
      <c r="A558" s="47"/>
      <c r="B558" s="36"/>
      <c r="C558" s="33"/>
      <c r="D558" s="34"/>
      <c r="E558" s="34"/>
      <c r="F558" s="31"/>
    </row>
    <row r="559" spans="1:7" s="27" customFormat="1" x14ac:dyDescent="0.2">
      <c r="A559" s="47"/>
      <c r="C559" s="33"/>
      <c r="D559" s="34"/>
      <c r="E559" s="34"/>
      <c r="F559" s="31"/>
      <c r="G559" s="35"/>
    </row>
    <row r="560" spans="1:7" s="27" customFormat="1" x14ac:dyDescent="0.2">
      <c r="A560" s="47"/>
      <c r="C560" s="33"/>
      <c r="D560" s="34"/>
      <c r="E560" s="34"/>
      <c r="F560" s="31"/>
      <c r="G560" s="35"/>
    </row>
    <row r="561" spans="1:7" s="27" customFormat="1" x14ac:dyDescent="0.2">
      <c r="A561" s="47"/>
      <c r="B561" s="36"/>
      <c r="C561" s="33"/>
      <c r="D561" s="34"/>
      <c r="E561" s="34"/>
      <c r="F561" s="31"/>
      <c r="G561" s="35"/>
    </row>
    <row r="562" spans="1:7" s="27" customFormat="1" x14ac:dyDescent="0.2">
      <c r="A562" s="47"/>
      <c r="B562" s="36"/>
      <c r="C562" s="37"/>
      <c r="D562" s="38"/>
      <c r="E562" s="38"/>
      <c r="F562" s="39"/>
      <c r="G562" s="35"/>
    </row>
    <row r="563" spans="1:7" s="27" customFormat="1" x14ac:dyDescent="0.2">
      <c r="A563" s="47"/>
      <c r="B563" s="36"/>
      <c r="C563" s="33"/>
      <c r="D563" s="34"/>
      <c r="E563" s="34"/>
      <c r="F563" s="31"/>
      <c r="G563" s="35"/>
    </row>
    <row r="564" spans="1:7" s="27" customFormat="1" x14ac:dyDescent="0.2">
      <c r="A564" s="47"/>
      <c r="C564" s="33"/>
      <c r="D564" s="34"/>
      <c r="E564" s="34"/>
      <c r="F564" s="31"/>
      <c r="G564" s="35"/>
    </row>
    <row r="565" spans="1:7" s="27" customFormat="1" x14ac:dyDescent="0.2">
      <c r="A565" s="47"/>
      <c r="C565" s="33"/>
      <c r="D565" s="34"/>
      <c r="E565" s="34"/>
      <c r="F565" s="31"/>
      <c r="G565" s="35"/>
    </row>
    <row r="566" spans="1:7" s="27" customFormat="1" x14ac:dyDescent="0.2">
      <c r="A566" s="47"/>
      <c r="B566" s="36"/>
      <c r="C566" s="33"/>
      <c r="D566" s="34"/>
      <c r="E566" s="34"/>
      <c r="F566" s="31"/>
      <c r="G566" s="35"/>
    </row>
    <row r="567" spans="1:7" s="27" customFormat="1" x14ac:dyDescent="0.2">
      <c r="A567" s="47"/>
      <c r="B567" s="36"/>
      <c r="C567" s="37"/>
      <c r="D567" s="38"/>
      <c r="E567" s="38"/>
      <c r="F567" s="39"/>
      <c r="G567" s="35"/>
    </row>
    <row r="568" spans="1:7" s="27" customFormat="1" x14ac:dyDescent="0.2">
      <c r="A568" s="47"/>
      <c r="B568" s="36"/>
      <c r="C568" s="33"/>
      <c r="D568" s="34"/>
      <c r="E568" s="34"/>
      <c r="F568" s="31"/>
      <c r="G568" s="32"/>
    </row>
    <row r="569" spans="1:7" s="27" customFormat="1" x14ac:dyDescent="0.2">
      <c r="A569" s="47"/>
      <c r="C569" s="40"/>
      <c r="D569" s="41"/>
      <c r="E569" s="41"/>
      <c r="F569" s="42"/>
      <c r="G569" s="35"/>
    </row>
    <row r="570" spans="1:7" s="27" customFormat="1" x14ac:dyDescent="0.2">
      <c r="A570" s="47"/>
      <c r="C570" s="40"/>
      <c r="D570" s="41"/>
      <c r="E570" s="41"/>
      <c r="F570" s="42"/>
      <c r="G570" s="35"/>
    </row>
    <row r="571" spans="1:7" s="27" customFormat="1" x14ac:dyDescent="0.2">
      <c r="A571" s="47"/>
      <c r="B571" s="36"/>
      <c r="C571" s="40"/>
      <c r="D571" s="41"/>
      <c r="E571" s="41"/>
      <c r="F571" s="42"/>
      <c r="G571" s="35"/>
    </row>
    <row r="572" spans="1:7" s="27" customFormat="1" x14ac:dyDescent="0.2">
      <c r="A572" s="47"/>
      <c r="B572" s="36"/>
      <c r="C572" s="43"/>
      <c r="D572" s="44"/>
      <c r="E572" s="44"/>
      <c r="F572" s="45"/>
      <c r="G572" s="35"/>
    </row>
    <row r="573" spans="1:7" s="27" customFormat="1" x14ac:dyDescent="0.2">
      <c r="A573" s="47"/>
      <c r="B573" s="36"/>
      <c r="C573" s="33"/>
      <c r="D573" s="34"/>
      <c r="E573" s="34"/>
      <c r="F573" s="31"/>
      <c r="G573" s="32"/>
    </row>
    <row r="574" spans="1:7" s="27" customFormat="1" x14ac:dyDescent="0.2">
      <c r="A574" s="47"/>
      <c r="C574" s="33"/>
      <c r="D574" s="34"/>
      <c r="E574" s="34"/>
      <c r="F574" s="31"/>
      <c r="G574" s="35"/>
    </row>
    <row r="575" spans="1:7" s="27" customFormat="1" x14ac:dyDescent="0.2">
      <c r="A575" s="47"/>
      <c r="C575" s="33"/>
      <c r="D575" s="34"/>
      <c r="E575" s="34"/>
      <c r="F575" s="31"/>
      <c r="G575" s="35"/>
    </row>
    <row r="576" spans="1:7" s="27" customFormat="1" x14ac:dyDescent="0.2">
      <c r="A576" s="47"/>
      <c r="B576" s="36"/>
      <c r="C576" s="33"/>
      <c r="D576" s="34"/>
      <c r="E576" s="34"/>
      <c r="F576" s="31"/>
      <c r="G576" s="35"/>
    </row>
    <row r="577" spans="1:7" s="27" customFormat="1" x14ac:dyDescent="0.2">
      <c r="A577" s="47"/>
      <c r="B577" s="36"/>
      <c r="C577" s="37"/>
      <c r="D577" s="38"/>
      <c r="E577" s="38"/>
      <c r="F577" s="39"/>
      <c r="G577" s="35"/>
    </row>
    <row r="578" spans="1:7" s="27" customFormat="1" x14ac:dyDescent="0.2">
      <c r="A578" s="47"/>
      <c r="B578" s="36"/>
      <c r="C578" s="33"/>
      <c r="D578" s="34"/>
      <c r="E578" s="34"/>
      <c r="F578" s="31"/>
    </row>
    <row r="579" spans="1:7" s="27" customFormat="1" x14ac:dyDescent="0.2">
      <c r="A579" s="47"/>
      <c r="C579" s="33"/>
      <c r="D579" s="34"/>
      <c r="E579" s="34"/>
      <c r="F579" s="31"/>
      <c r="G579" s="35"/>
    </row>
    <row r="580" spans="1:7" s="27" customFormat="1" x14ac:dyDescent="0.2">
      <c r="A580" s="47"/>
      <c r="C580" s="33"/>
      <c r="D580" s="34"/>
      <c r="E580" s="34"/>
      <c r="F580" s="31"/>
      <c r="G580" s="35"/>
    </row>
    <row r="581" spans="1:7" s="27" customFormat="1" x14ac:dyDescent="0.2">
      <c r="A581" s="47"/>
      <c r="B581" s="36"/>
      <c r="C581" s="33"/>
      <c r="D581" s="34"/>
      <c r="E581" s="34"/>
      <c r="F581" s="31"/>
      <c r="G581" s="35"/>
    </row>
    <row r="582" spans="1:7" s="27" customFormat="1" x14ac:dyDescent="0.2">
      <c r="A582" s="47"/>
      <c r="B582" s="36"/>
      <c r="C582" s="37"/>
      <c r="D582" s="38"/>
      <c r="E582" s="38"/>
      <c r="F582" s="39"/>
      <c r="G582" s="35"/>
    </row>
    <row r="583" spans="1:7" s="27" customFormat="1" x14ac:dyDescent="0.2">
      <c r="A583" s="47"/>
      <c r="B583" s="36"/>
      <c r="C583" s="33"/>
      <c r="D583" s="34"/>
      <c r="E583" s="34"/>
      <c r="F583" s="31"/>
      <c r="G583" s="35"/>
    </row>
    <row r="584" spans="1:7" s="27" customFormat="1" x14ac:dyDescent="0.2">
      <c r="A584" s="47"/>
      <c r="C584" s="33"/>
      <c r="D584" s="34"/>
      <c r="E584" s="34"/>
      <c r="F584" s="31"/>
      <c r="G584" s="35"/>
    </row>
    <row r="585" spans="1:7" s="27" customFormat="1" x14ac:dyDescent="0.2">
      <c r="A585" s="47"/>
      <c r="C585" s="33"/>
      <c r="D585" s="34"/>
      <c r="E585" s="34"/>
      <c r="F585" s="31"/>
      <c r="G585" s="35"/>
    </row>
    <row r="586" spans="1:7" s="27" customFormat="1" x14ac:dyDescent="0.2">
      <c r="A586" s="47"/>
      <c r="B586" s="36"/>
      <c r="C586" s="33"/>
      <c r="D586" s="34"/>
      <c r="E586" s="34"/>
      <c r="F586" s="31"/>
      <c r="G586" s="35"/>
    </row>
    <row r="587" spans="1:7" s="27" customFormat="1" x14ac:dyDescent="0.2">
      <c r="A587" s="47"/>
      <c r="B587" s="36"/>
      <c r="C587" s="37"/>
      <c r="D587" s="38"/>
      <c r="E587" s="38"/>
      <c r="F587" s="39"/>
      <c r="G587" s="35"/>
    </row>
    <row r="588" spans="1:7" s="27" customFormat="1" x14ac:dyDescent="0.2">
      <c r="A588" s="47"/>
      <c r="B588" s="36"/>
      <c r="C588" s="33"/>
      <c r="D588" s="34"/>
      <c r="E588" s="34"/>
      <c r="F588" s="31"/>
      <c r="G588" s="32"/>
    </row>
    <row r="589" spans="1:7" s="27" customFormat="1" x14ac:dyDescent="0.2">
      <c r="A589" s="47"/>
      <c r="C589" s="40"/>
      <c r="D589" s="41"/>
      <c r="E589" s="41"/>
      <c r="F589" s="42"/>
      <c r="G589" s="35"/>
    </row>
    <row r="590" spans="1:7" s="27" customFormat="1" x14ac:dyDescent="0.2">
      <c r="A590" s="47"/>
      <c r="C590" s="40"/>
      <c r="D590" s="41"/>
      <c r="E590" s="41"/>
      <c r="F590" s="42"/>
      <c r="G590" s="35"/>
    </row>
    <row r="591" spans="1:7" s="27" customFormat="1" x14ac:dyDescent="0.2">
      <c r="A591" s="47"/>
      <c r="B591" s="36"/>
      <c r="C591" s="40"/>
      <c r="D591" s="41"/>
      <c r="E591" s="41"/>
      <c r="F591" s="42"/>
      <c r="G591" s="35"/>
    </row>
    <row r="592" spans="1:7" s="27" customFormat="1" x14ac:dyDescent="0.2">
      <c r="A592" s="47"/>
      <c r="B592" s="36"/>
      <c r="C592" s="43"/>
      <c r="D592" s="44"/>
      <c r="E592" s="44"/>
      <c r="F592" s="45"/>
      <c r="G592" s="35"/>
    </row>
    <row r="593" spans="1:7" s="27" customFormat="1" x14ac:dyDescent="0.2">
      <c r="A593" s="47"/>
      <c r="B593" s="36"/>
      <c r="C593" s="33"/>
      <c r="D593" s="34"/>
      <c r="E593" s="34"/>
      <c r="F593" s="31"/>
      <c r="G593" s="32"/>
    </row>
    <row r="594" spans="1:7" s="27" customFormat="1" x14ac:dyDescent="0.2">
      <c r="A594" s="47"/>
      <c r="C594" s="33"/>
      <c r="D594" s="34"/>
      <c r="E594" s="34"/>
      <c r="F594" s="31"/>
      <c r="G594" s="35"/>
    </row>
    <row r="595" spans="1:7" s="27" customFormat="1" x14ac:dyDescent="0.2">
      <c r="A595" s="47"/>
      <c r="C595" s="33"/>
      <c r="D595" s="34"/>
      <c r="E595" s="34"/>
      <c r="F595" s="31"/>
      <c r="G595" s="35"/>
    </row>
    <row r="596" spans="1:7" s="27" customFormat="1" x14ac:dyDescent="0.2">
      <c r="A596" s="47"/>
      <c r="B596" s="36"/>
      <c r="C596" s="33"/>
      <c r="D596" s="34"/>
      <c r="E596" s="34"/>
      <c r="F596" s="31"/>
      <c r="G596" s="35"/>
    </row>
    <row r="597" spans="1:7" s="27" customFormat="1" x14ac:dyDescent="0.2">
      <c r="A597" s="47"/>
      <c r="B597" s="36"/>
      <c r="C597" s="37"/>
      <c r="D597" s="38"/>
      <c r="E597" s="38"/>
      <c r="F597" s="39"/>
      <c r="G597" s="35"/>
    </row>
    <row r="598" spans="1:7" s="27" customFormat="1" x14ac:dyDescent="0.2">
      <c r="A598" s="47"/>
      <c r="B598" s="36"/>
      <c r="C598" s="33"/>
      <c r="D598" s="34"/>
      <c r="E598" s="34"/>
      <c r="F598" s="31"/>
    </row>
    <row r="599" spans="1:7" s="27" customFormat="1" x14ac:dyDescent="0.2">
      <c r="A599" s="47"/>
      <c r="C599" s="33"/>
      <c r="D599" s="34"/>
      <c r="E599" s="34"/>
      <c r="F599" s="31"/>
      <c r="G599" s="35"/>
    </row>
    <row r="600" spans="1:7" s="27" customFormat="1" x14ac:dyDescent="0.2">
      <c r="A600" s="47"/>
      <c r="C600" s="33"/>
      <c r="D600" s="34"/>
      <c r="E600" s="34"/>
      <c r="F600" s="31"/>
      <c r="G600" s="35"/>
    </row>
    <row r="601" spans="1:7" s="27" customFormat="1" x14ac:dyDescent="0.2">
      <c r="A601" s="47"/>
      <c r="B601" s="36"/>
      <c r="C601" s="33"/>
      <c r="D601" s="34"/>
      <c r="E601" s="34"/>
      <c r="F601" s="31"/>
      <c r="G601" s="35"/>
    </row>
    <row r="602" spans="1:7" s="27" customFormat="1" x14ac:dyDescent="0.2">
      <c r="A602" s="47"/>
      <c r="B602" s="36"/>
      <c r="C602" s="37"/>
      <c r="D602" s="38"/>
      <c r="E602" s="38"/>
      <c r="F602" s="39"/>
      <c r="G602" s="35"/>
    </row>
    <row r="603" spans="1:7" s="27" customFormat="1" x14ac:dyDescent="0.2">
      <c r="A603" s="47"/>
      <c r="B603" s="36"/>
      <c r="C603" s="33"/>
      <c r="D603" s="34"/>
      <c r="E603" s="34"/>
      <c r="F603" s="31"/>
      <c r="G603" s="35"/>
    </row>
    <row r="604" spans="1:7" s="27" customFormat="1" x14ac:dyDescent="0.2">
      <c r="A604" s="47"/>
      <c r="C604" s="33"/>
      <c r="D604" s="34"/>
      <c r="E604" s="34"/>
      <c r="F604" s="31"/>
      <c r="G604" s="35"/>
    </row>
    <row r="605" spans="1:7" s="27" customFormat="1" x14ac:dyDescent="0.2">
      <c r="A605" s="47"/>
      <c r="C605" s="33"/>
      <c r="D605" s="34"/>
      <c r="E605" s="34"/>
      <c r="F605" s="31"/>
      <c r="G605" s="35"/>
    </row>
    <row r="606" spans="1:7" s="27" customFormat="1" x14ac:dyDescent="0.2">
      <c r="A606" s="47"/>
      <c r="B606" s="36"/>
      <c r="C606" s="33"/>
      <c r="D606" s="34"/>
      <c r="E606" s="34"/>
      <c r="F606" s="31"/>
      <c r="G606" s="35"/>
    </row>
    <row r="607" spans="1:7" s="27" customFormat="1" x14ac:dyDescent="0.2">
      <c r="A607" s="47"/>
      <c r="B607" s="36"/>
      <c r="C607" s="37"/>
      <c r="D607" s="38"/>
      <c r="E607" s="38"/>
      <c r="F607" s="39"/>
      <c r="G607" s="35"/>
    </row>
    <row r="608" spans="1:7" s="27" customFormat="1" x14ac:dyDescent="0.2">
      <c r="A608" s="47"/>
      <c r="B608" s="36"/>
      <c r="C608" s="33"/>
      <c r="D608" s="34"/>
      <c r="E608" s="34"/>
      <c r="F608" s="31"/>
      <c r="G608" s="32"/>
    </row>
    <row r="609" spans="1:7" s="27" customFormat="1" x14ac:dyDescent="0.2">
      <c r="A609" s="47"/>
      <c r="C609" s="40"/>
      <c r="D609" s="41"/>
      <c r="E609" s="41"/>
      <c r="F609" s="42"/>
      <c r="G609" s="35"/>
    </row>
    <row r="610" spans="1:7" s="27" customFormat="1" x14ac:dyDescent="0.2">
      <c r="A610" s="47"/>
      <c r="C610" s="40"/>
      <c r="D610" s="41"/>
      <c r="E610" s="41"/>
      <c r="F610" s="42"/>
      <c r="G610" s="35"/>
    </row>
    <row r="611" spans="1:7" s="27" customFormat="1" x14ac:dyDescent="0.2">
      <c r="A611" s="47"/>
      <c r="B611" s="36"/>
      <c r="C611" s="40"/>
      <c r="D611" s="41"/>
      <c r="E611" s="41"/>
      <c r="F611" s="42"/>
      <c r="G611" s="35"/>
    </row>
    <row r="612" spans="1:7" s="27" customFormat="1" x14ac:dyDescent="0.2">
      <c r="A612" s="47"/>
      <c r="B612" s="36"/>
      <c r="C612" s="43"/>
      <c r="D612" s="44"/>
      <c r="E612" s="44"/>
      <c r="F612" s="45"/>
      <c r="G612" s="35"/>
    </row>
    <row r="613" spans="1:7" s="27" customFormat="1" x14ac:dyDescent="0.2">
      <c r="A613" s="47"/>
      <c r="B613" s="36"/>
      <c r="C613" s="33"/>
      <c r="D613" s="34"/>
      <c r="E613" s="34"/>
      <c r="F613" s="31"/>
      <c r="G613" s="32"/>
    </row>
    <row r="614" spans="1:7" s="27" customFormat="1" x14ac:dyDescent="0.2">
      <c r="A614" s="47"/>
      <c r="C614" s="33"/>
      <c r="D614" s="34"/>
      <c r="E614" s="34"/>
      <c r="F614" s="31"/>
      <c r="G614" s="35"/>
    </row>
    <row r="615" spans="1:7" s="27" customFormat="1" x14ac:dyDescent="0.2">
      <c r="A615" s="47"/>
      <c r="C615" s="33"/>
      <c r="D615" s="34"/>
      <c r="E615" s="34"/>
      <c r="F615" s="31"/>
      <c r="G615" s="35"/>
    </row>
    <row r="616" spans="1:7" s="27" customFormat="1" x14ac:dyDescent="0.2">
      <c r="A616" s="47"/>
      <c r="B616" s="36"/>
      <c r="C616" s="33"/>
      <c r="D616" s="34"/>
      <c r="E616" s="34"/>
      <c r="F616" s="31"/>
      <c r="G616" s="35"/>
    </row>
    <row r="617" spans="1:7" s="27" customFormat="1" x14ac:dyDescent="0.2">
      <c r="A617" s="47"/>
      <c r="B617" s="36"/>
      <c r="C617" s="37"/>
      <c r="D617" s="38"/>
      <c r="E617" s="38"/>
      <c r="F617" s="39"/>
      <c r="G617" s="35"/>
    </row>
    <row r="618" spans="1:7" s="27" customFormat="1" x14ac:dyDescent="0.2">
      <c r="A618" s="47"/>
      <c r="B618" s="36"/>
      <c r="C618" s="33"/>
      <c r="D618" s="34"/>
      <c r="E618" s="34"/>
      <c r="F618" s="31"/>
    </row>
    <row r="619" spans="1:7" s="27" customFormat="1" x14ac:dyDescent="0.2">
      <c r="A619" s="47"/>
      <c r="C619" s="33"/>
      <c r="D619" s="34"/>
      <c r="E619" s="34"/>
      <c r="F619" s="31"/>
      <c r="G619" s="35"/>
    </row>
    <row r="620" spans="1:7" s="27" customFormat="1" x14ac:dyDescent="0.2">
      <c r="A620" s="47"/>
      <c r="C620" s="33"/>
      <c r="D620" s="34"/>
      <c r="E620" s="34"/>
      <c r="F620" s="31"/>
      <c r="G620" s="35"/>
    </row>
    <row r="621" spans="1:7" s="27" customFormat="1" x14ac:dyDescent="0.2">
      <c r="A621" s="47"/>
      <c r="B621" s="36"/>
      <c r="C621" s="33"/>
      <c r="D621" s="34"/>
      <c r="E621" s="34"/>
      <c r="F621" s="31"/>
      <c r="G621" s="35"/>
    </row>
    <row r="622" spans="1:7" s="27" customFormat="1" x14ac:dyDescent="0.2">
      <c r="A622" s="47"/>
      <c r="B622" s="36"/>
      <c r="C622" s="37"/>
      <c r="D622" s="38"/>
      <c r="E622" s="38"/>
      <c r="F622" s="39"/>
      <c r="G622" s="35"/>
    </row>
    <row r="623" spans="1:7" s="27" customFormat="1" x14ac:dyDescent="0.2">
      <c r="A623" s="47"/>
      <c r="B623" s="36"/>
      <c r="C623" s="33"/>
      <c r="D623" s="34"/>
      <c r="E623" s="34"/>
      <c r="F623" s="31"/>
      <c r="G623" s="35"/>
    </row>
    <row r="624" spans="1:7" s="27" customFormat="1" x14ac:dyDescent="0.2">
      <c r="A624" s="47"/>
      <c r="C624" s="33"/>
      <c r="D624" s="34"/>
      <c r="E624" s="34"/>
      <c r="F624" s="31"/>
      <c r="G624" s="35"/>
    </row>
    <row r="625" spans="1:7" s="27" customFormat="1" x14ac:dyDescent="0.2">
      <c r="A625" s="47"/>
      <c r="C625" s="33"/>
      <c r="D625" s="34"/>
      <c r="E625" s="34"/>
      <c r="F625" s="31"/>
      <c r="G625" s="35"/>
    </row>
    <row r="626" spans="1:7" s="27" customFormat="1" x14ac:dyDescent="0.2">
      <c r="A626" s="47"/>
      <c r="B626" s="36"/>
      <c r="C626" s="33"/>
      <c r="D626" s="34"/>
      <c r="E626" s="34"/>
      <c r="F626" s="31"/>
      <c r="G626" s="35"/>
    </row>
    <row r="627" spans="1:7" s="27" customFormat="1" x14ac:dyDescent="0.2">
      <c r="A627" s="47"/>
      <c r="B627" s="36"/>
      <c r="C627" s="37"/>
      <c r="D627" s="38"/>
      <c r="E627" s="38"/>
      <c r="F627" s="39"/>
      <c r="G627" s="35"/>
    </row>
    <row r="628" spans="1:7" s="27" customFormat="1" x14ac:dyDescent="0.2">
      <c r="A628" s="47"/>
      <c r="B628" s="36"/>
      <c r="C628" s="33"/>
      <c r="D628" s="34"/>
      <c r="E628" s="34"/>
      <c r="F628" s="31"/>
      <c r="G628" s="32"/>
    </row>
    <row r="629" spans="1:7" s="27" customFormat="1" x14ac:dyDescent="0.2">
      <c r="A629" s="47"/>
      <c r="C629" s="40"/>
      <c r="D629" s="41"/>
      <c r="E629" s="41"/>
      <c r="F629" s="42"/>
      <c r="G629" s="35"/>
    </row>
    <row r="630" spans="1:7" s="27" customFormat="1" x14ac:dyDescent="0.2">
      <c r="A630" s="47"/>
      <c r="C630" s="40"/>
      <c r="D630" s="41"/>
      <c r="E630" s="41"/>
      <c r="F630" s="42"/>
      <c r="G630" s="35"/>
    </row>
    <row r="631" spans="1:7" s="27" customFormat="1" x14ac:dyDescent="0.2">
      <c r="A631" s="47"/>
      <c r="B631" s="36"/>
      <c r="C631" s="40"/>
      <c r="D631" s="41"/>
      <c r="E631" s="41"/>
      <c r="F631" s="42"/>
      <c r="G631" s="35"/>
    </row>
    <row r="632" spans="1:7" s="27" customFormat="1" x14ac:dyDescent="0.2">
      <c r="A632" s="47"/>
      <c r="B632" s="36"/>
      <c r="C632" s="43"/>
      <c r="D632" s="44"/>
      <c r="E632" s="44"/>
      <c r="F632" s="45"/>
      <c r="G632" s="35"/>
    </row>
    <row r="633" spans="1:7" s="27" customFormat="1" x14ac:dyDescent="0.2">
      <c r="A633" s="47"/>
      <c r="B633" s="36"/>
      <c r="C633" s="33"/>
      <c r="D633" s="34"/>
      <c r="E633" s="34"/>
      <c r="F633" s="31"/>
      <c r="G633" s="32"/>
    </row>
    <row r="634" spans="1:7" s="27" customFormat="1" x14ac:dyDescent="0.2">
      <c r="A634" s="47"/>
      <c r="C634" s="33"/>
      <c r="D634" s="34"/>
      <c r="E634" s="34"/>
      <c r="F634" s="31"/>
      <c r="G634" s="35"/>
    </row>
    <row r="635" spans="1:7" s="27" customFormat="1" x14ac:dyDescent="0.2">
      <c r="A635" s="47"/>
      <c r="C635" s="33"/>
      <c r="D635" s="34"/>
      <c r="E635" s="34"/>
      <c r="F635" s="31"/>
      <c r="G635" s="35"/>
    </row>
    <row r="636" spans="1:7" s="27" customFormat="1" x14ac:dyDescent="0.2">
      <c r="A636" s="47"/>
      <c r="B636" s="36"/>
      <c r="C636" s="33"/>
      <c r="D636" s="34"/>
      <c r="E636" s="34"/>
      <c r="F636" s="31"/>
      <c r="G636" s="35"/>
    </row>
    <row r="637" spans="1:7" s="27" customFormat="1" x14ac:dyDescent="0.2">
      <c r="A637" s="47"/>
      <c r="B637" s="36"/>
      <c r="C637" s="37"/>
      <c r="D637" s="38"/>
      <c r="E637" s="38"/>
      <c r="F637" s="39"/>
      <c r="G637" s="35"/>
    </row>
    <row r="638" spans="1:7" s="27" customFormat="1" x14ac:dyDescent="0.2">
      <c r="A638" s="47"/>
      <c r="B638" s="36"/>
      <c r="C638" s="33"/>
      <c r="D638" s="34"/>
      <c r="E638" s="34"/>
      <c r="F638" s="31"/>
    </row>
    <row r="639" spans="1:7" s="27" customFormat="1" x14ac:dyDescent="0.2">
      <c r="A639" s="47"/>
      <c r="C639" s="33"/>
      <c r="D639" s="34"/>
      <c r="E639" s="34"/>
      <c r="F639" s="31"/>
      <c r="G639" s="35"/>
    </row>
    <row r="640" spans="1:7" s="27" customFormat="1" x14ac:dyDescent="0.2">
      <c r="A640" s="47"/>
      <c r="C640" s="33"/>
      <c r="D640" s="34"/>
      <c r="E640" s="34"/>
      <c r="F640" s="31"/>
      <c r="G640" s="35"/>
    </row>
    <row r="641" spans="1:7" s="27" customFormat="1" x14ac:dyDescent="0.2">
      <c r="A641" s="47"/>
      <c r="B641" s="36"/>
      <c r="C641" s="33"/>
      <c r="D641" s="34"/>
      <c r="E641" s="34"/>
      <c r="F641" s="31"/>
      <c r="G641" s="35"/>
    </row>
    <row r="642" spans="1:7" s="27" customFormat="1" x14ac:dyDescent="0.2">
      <c r="A642" s="47"/>
      <c r="B642" s="36"/>
      <c r="C642" s="37"/>
      <c r="D642" s="38"/>
      <c r="E642" s="38"/>
      <c r="F642" s="39"/>
      <c r="G642" s="35"/>
    </row>
    <row r="643" spans="1:7" s="27" customFormat="1" x14ac:dyDescent="0.2">
      <c r="A643" s="47"/>
      <c r="B643" s="36"/>
      <c r="C643" s="33"/>
      <c r="D643" s="34"/>
      <c r="E643" s="34"/>
      <c r="F643" s="31"/>
      <c r="G643" s="35"/>
    </row>
    <row r="644" spans="1:7" s="27" customFormat="1" x14ac:dyDescent="0.2">
      <c r="A644" s="47"/>
      <c r="C644" s="33"/>
      <c r="D644" s="34"/>
      <c r="E644" s="34"/>
      <c r="F644" s="31"/>
      <c r="G644" s="35"/>
    </row>
    <row r="645" spans="1:7" s="27" customFormat="1" x14ac:dyDescent="0.2">
      <c r="A645" s="47"/>
      <c r="C645" s="33"/>
      <c r="D645" s="34"/>
      <c r="E645" s="34"/>
      <c r="F645" s="31"/>
      <c r="G645" s="35"/>
    </row>
    <row r="646" spans="1:7" s="27" customFormat="1" x14ac:dyDescent="0.2">
      <c r="A646" s="47"/>
      <c r="B646" s="36"/>
      <c r="C646" s="33"/>
      <c r="D646" s="34"/>
      <c r="E646" s="34"/>
      <c r="F646" s="31"/>
      <c r="G646" s="35"/>
    </row>
    <row r="647" spans="1:7" s="27" customFormat="1" x14ac:dyDescent="0.2">
      <c r="A647" s="47"/>
      <c r="B647" s="36"/>
      <c r="C647" s="37"/>
      <c r="D647" s="38"/>
      <c r="E647" s="38"/>
      <c r="F647" s="39"/>
      <c r="G647" s="35"/>
    </row>
    <row r="648" spans="1:7" s="27" customFormat="1" x14ac:dyDescent="0.2">
      <c r="A648" s="47"/>
      <c r="B648" s="36"/>
      <c r="C648" s="33"/>
      <c r="D648" s="34"/>
      <c r="E648" s="34"/>
      <c r="F648" s="31"/>
      <c r="G648" s="32"/>
    </row>
    <row r="649" spans="1:7" s="27" customFormat="1" x14ac:dyDescent="0.2">
      <c r="A649" s="47"/>
      <c r="C649" s="40"/>
      <c r="D649" s="41"/>
      <c r="E649" s="41"/>
      <c r="F649" s="42"/>
      <c r="G649" s="35"/>
    </row>
    <row r="650" spans="1:7" s="27" customFormat="1" x14ac:dyDescent="0.2">
      <c r="A650" s="47"/>
      <c r="C650" s="40"/>
      <c r="D650" s="41"/>
      <c r="E650" s="41"/>
      <c r="F650" s="42"/>
      <c r="G650" s="35"/>
    </row>
    <row r="651" spans="1:7" s="27" customFormat="1" x14ac:dyDescent="0.2">
      <c r="A651" s="47"/>
      <c r="B651" s="36"/>
      <c r="C651" s="40"/>
      <c r="D651" s="41"/>
      <c r="E651" s="41"/>
      <c r="F651" s="42"/>
      <c r="G651" s="35"/>
    </row>
    <row r="652" spans="1:7" s="27" customFormat="1" x14ac:dyDescent="0.2">
      <c r="A652" s="47"/>
      <c r="B652" s="36"/>
      <c r="C652" s="43"/>
      <c r="D652" s="44"/>
      <c r="E652" s="44"/>
      <c r="F652" s="45"/>
      <c r="G652" s="35"/>
    </row>
    <row r="653" spans="1:7" s="27" customFormat="1" x14ac:dyDescent="0.2">
      <c r="A653" s="47"/>
      <c r="B653" s="36"/>
      <c r="C653" s="33"/>
      <c r="D653" s="34"/>
      <c r="E653" s="34"/>
      <c r="F653" s="31"/>
      <c r="G653" s="32"/>
    </row>
    <row r="654" spans="1:7" s="27" customFormat="1" x14ac:dyDescent="0.2">
      <c r="A654" s="47"/>
      <c r="C654" s="33"/>
      <c r="D654" s="34"/>
      <c r="E654" s="34"/>
      <c r="F654" s="31"/>
      <c r="G654" s="35"/>
    </row>
    <row r="655" spans="1:7" s="27" customFormat="1" x14ac:dyDescent="0.2">
      <c r="A655" s="47"/>
      <c r="C655" s="33"/>
      <c r="D655" s="34"/>
      <c r="E655" s="34"/>
      <c r="F655" s="31"/>
      <c r="G655" s="35"/>
    </row>
    <row r="656" spans="1:7" s="27" customFormat="1" x14ac:dyDescent="0.2">
      <c r="A656" s="47"/>
      <c r="B656" s="36"/>
      <c r="C656" s="33"/>
      <c r="D656" s="34"/>
      <c r="E656" s="34"/>
      <c r="F656" s="31"/>
      <c r="G656" s="35"/>
    </row>
    <row r="657" spans="1:7" s="27" customFormat="1" x14ac:dyDescent="0.2">
      <c r="A657" s="47"/>
      <c r="B657" s="36"/>
      <c r="C657" s="37"/>
      <c r="D657" s="38"/>
      <c r="E657" s="38"/>
      <c r="F657" s="39"/>
      <c r="G657" s="35"/>
    </row>
    <row r="658" spans="1:7" s="27" customFormat="1" x14ac:dyDescent="0.2">
      <c r="A658" s="47"/>
      <c r="B658" s="36"/>
      <c r="C658" s="33"/>
      <c r="D658" s="34"/>
      <c r="E658" s="34"/>
      <c r="F658" s="31"/>
    </row>
    <row r="659" spans="1:7" s="27" customFormat="1" x14ac:dyDescent="0.2">
      <c r="A659" s="47"/>
      <c r="C659" s="33"/>
      <c r="D659" s="34"/>
      <c r="E659" s="34"/>
      <c r="F659" s="31"/>
      <c r="G659" s="35"/>
    </row>
    <row r="660" spans="1:7" s="27" customFormat="1" x14ac:dyDescent="0.2">
      <c r="A660" s="47"/>
      <c r="C660" s="33"/>
      <c r="D660" s="34"/>
      <c r="E660" s="34"/>
      <c r="F660" s="31"/>
      <c r="G660" s="35"/>
    </row>
    <row r="661" spans="1:7" s="27" customFormat="1" x14ac:dyDescent="0.2">
      <c r="A661" s="47"/>
      <c r="B661" s="36"/>
      <c r="C661" s="33"/>
      <c r="D661" s="34"/>
      <c r="E661" s="34"/>
      <c r="F661" s="31"/>
      <c r="G661" s="35"/>
    </row>
    <row r="662" spans="1:7" s="27" customFormat="1" x14ac:dyDescent="0.2">
      <c r="A662" s="47"/>
      <c r="B662" s="36"/>
      <c r="C662" s="37"/>
      <c r="D662" s="38"/>
      <c r="E662" s="38"/>
      <c r="F662" s="39"/>
      <c r="G662" s="35"/>
    </row>
    <row r="663" spans="1:7" s="27" customFormat="1" x14ac:dyDescent="0.2">
      <c r="A663" s="47"/>
      <c r="B663" s="36"/>
      <c r="C663" s="33"/>
      <c r="D663" s="34"/>
      <c r="E663" s="34"/>
      <c r="F663" s="31"/>
      <c r="G663" s="35"/>
    </row>
    <row r="664" spans="1:7" s="27" customFormat="1" x14ac:dyDescent="0.2">
      <c r="A664" s="47"/>
      <c r="C664" s="33"/>
      <c r="D664" s="34"/>
      <c r="E664" s="34"/>
      <c r="F664" s="31"/>
      <c r="G664" s="35"/>
    </row>
    <row r="665" spans="1:7" s="27" customFormat="1" x14ac:dyDescent="0.2">
      <c r="A665" s="47"/>
      <c r="C665" s="33"/>
      <c r="D665" s="34"/>
      <c r="E665" s="34"/>
      <c r="F665" s="31"/>
      <c r="G665" s="35"/>
    </row>
    <row r="666" spans="1:7" s="27" customFormat="1" x14ac:dyDescent="0.2">
      <c r="A666" s="47"/>
      <c r="B666" s="36"/>
      <c r="C666" s="33"/>
      <c r="D666" s="34"/>
      <c r="E666" s="34"/>
      <c r="F666" s="31"/>
      <c r="G666" s="35"/>
    </row>
    <row r="667" spans="1:7" s="27" customFormat="1" x14ac:dyDescent="0.2">
      <c r="A667" s="47"/>
      <c r="B667" s="36"/>
      <c r="C667" s="37"/>
      <c r="D667" s="38"/>
      <c r="E667" s="38"/>
      <c r="F667" s="39"/>
      <c r="G667" s="35"/>
    </row>
    <row r="668" spans="1:7" s="27" customFormat="1" x14ac:dyDescent="0.2">
      <c r="A668" s="47"/>
      <c r="B668" s="36"/>
      <c r="C668" s="33"/>
      <c r="D668" s="34"/>
      <c r="E668" s="34"/>
      <c r="F668" s="31"/>
      <c r="G668" s="32"/>
    </row>
    <row r="669" spans="1:7" s="27" customFormat="1" x14ac:dyDescent="0.2">
      <c r="A669" s="47"/>
      <c r="C669" s="40"/>
      <c r="D669" s="41"/>
      <c r="E669" s="41"/>
      <c r="F669" s="42"/>
      <c r="G669" s="35"/>
    </row>
    <row r="670" spans="1:7" s="27" customFormat="1" x14ac:dyDescent="0.2">
      <c r="A670" s="47"/>
      <c r="C670" s="40"/>
      <c r="D670" s="41"/>
      <c r="E670" s="41"/>
      <c r="F670" s="42"/>
      <c r="G670" s="35"/>
    </row>
    <row r="671" spans="1:7" s="27" customFormat="1" x14ac:dyDescent="0.2">
      <c r="A671" s="47"/>
      <c r="B671" s="36"/>
      <c r="C671" s="40"/>
      <c r="D671" s="41"/>
      <c r="E671" s="41"/>
      <c r="F671" s="42"/>
      <c r="G671" s="35"/>
    </row>
    <row r="672" spans="1:7" s="27" customFormat="1" x14ac:dyDescent="0.2">
      <c r="A672" s="47"/>
      <c r="B672" s="36"/>
      <c r="C672" s="43"/>
      <c r="D672" s="44"/>
      <c r="E672" s="44"/>
      <c r="F672" s="45"/>
      <c r="G672" s="35"/>
    </row>
    <row r="673" spans="1:7" s="27" customFormat="1" x14ac:dyDescent="0.2">
      <c r="A673" s="47"/>
      <c r="B673" s="36"/>
      <c r="C673" s="33"/>
      <c r="D673" s="34"/>
      <c r="E673" s="34"/>
      <c r="F673" s="31"/>
      <c r="G673" s="32"/>
    </row>
    <row r="674" spans="1:7" s="27" customFormat="1" x14ac:dyDescent="0.2">
      <c r="A674" s="47"/>
      <c r="C674" s="33"/>
      <c r="D674" s="34"/>
      <c r="E674" s="34"/>
      <c r="F674" s="31"/>
      <c r="G674" s="35"/>
    </row>
    <row r="675" spans="1:7" s="27" customFormat="1" x14ac:dyDescent="0.2">
      <c r="A675" s="47"/>
      <c r="C675" s="33"/>
      <c r="D675" s="34"/>
      <c r="E675" s="34"/>
      <c r="F675" s="31"/>
      <c r="G675" s="35"/>
    </row>
    <row r="676" spans="1:7" s="27" customFormat="1" x14ac:dyDescent="0.2">
      <c r="A676" s="47"/>
      <c r="B676" s="36"/>
      <c r="C676" s="33"/>
      <c r="D676" s="34"/>
      <c r="E676" s="34"/>
      <c r="F676" s="31"/>
      <c r="G676" s="35"/>
    </row>
    <row r="677" spans="1:7" s="27" customFormat="1" x14ac:dyDescent="0.2">
      <c r="A677" s="47"/>
      <c r="B677" s="36"/>
      <c r="C677" s="37"/>
      <c r="D677" s="38"/>
      <c r="E677" s="38"/>
      <c r="F677" s="39"/>
      <c r="G677" s="35"/>
    </row>
    <row r="678" spans="1:7" s="27" customFormat="1" x14ac:dyDescent="0.2">
      <c r="A678" s="47"/>
      <c r="B678" s="36"/>
      <c r="C678" s="33"/>
      <c r="D678" s="34"/>
      <c r="E678" s="34"/>
      <c r="F678" s="31"/>
    </row>
    <row r="679" spans="1:7" s="27" customFormat="1" x14ac:dyDescent="0.2">
      <c r="A679" s="47"/>
      <c r="C679" s="33"/>
      <c r="D679" s="34"/>
      <c r="E679" s="34"/>
      <c r="F679" s="31"/>
      <c r="G679" s="35"/>
    </row>
    <row r="680" spans="1:7" s="27" customFormat="1" x14ac:dyDescent="0.2">
      <c r="A680" s="47"/>
      <c r="C680" s="33"/>
      <c r="D680" s="34"/>
      <c r="E680" s="34"/>
      <c r="F680" s="31"/>
      <c r="G680" s="35"/>
    </row>
    <row r="681" spans="1:7" s="27" customFormat="1" x14ac:dyDescent="0.2">
      <c r="A681" s="47"/>
      <c r="B681" s="36"/>
      <c r="C681" s="33"/>
      <c r="D681" s="34"/>
      <c r="E681" s="34"/>
      <c r="F681" s="31"/>
      <c r="G681" s="35"/>
    </row>
    <row r="682" spans="1:7" s="27" customFormat="1" x14ac:dyDescent="0.2">
      <c r="A682" s="47"/>
      <c r="B682" s="36"/>
      <c r="C682" s="37"/>
      <c r="D682" s="38"/>
      <c r="E682" s="38"/>
      <c r="F682" s="39"/>
      <c r="G682" s="35"/>
    </row>
    <row r="683" spans="1:7" s="27" customFormat="1" x14ac:dyDescent="0.2">
      <c r="A683" s="47"/>
      <c r="B683" s="36"/>
      <c r="C683" s="33"/>
      <c r="D683" s="34"/>
      <c r="E683" s="34"/>
      <c r="F683" s="31"/>
      <c r="G683" s="35"/>
    </row>
    <row r="684" spans="1:7" s="27" customFormat="1" x14ac:dyDescent="0.2">
      <c r="A684" s="47"/>
      <c r="C684" s="33"/>
      <c r="D684" s="34"/>
      <c r="E684" s="34"/>
      <c r="F684" s="31"/>
      <c r="G684" s="35"/>
    </row>
    <row r="685" spans="1:7" s="27" customFormat="1" x14ac:dyDescent="0.2">
      <c r="A685" s="47"/>
      <c r="C685" s="33"/>
      <c r="D685" s="34"/>
      <c r="E685" s="34"/>
      <c r="F685" s="31"/>
      <c r="G685" s="35"/>
    </row>
    <row r="686" spans="1:7" s="27" customFormat="1" x14ac:dyDescent="0.2">
      <c r="A686" s="47"/>
      <c r="B686" s="36"/>
      <c r="C686" s="33"/>
      <c r="D686" s="34"/>
      <c r="E686" s="34"/>
      <c r="F686" s="31"/>
      <c r="G686" s="35"/>
    </row>
    <row r="687" spans="1:7" s="27" customFormat="1" x14ac:dyDescent="0.2">
      <c r="A687" s="47"/>
      <c r="B687" s="36"/>
      <c r="C687" s="37"/>
      <c r="D687" s="38"/>
      <c r="E687" s="38"/>
      <c r="F687" s="39"/>
      <c r="G687" s="35"/>
    </row>
    <row r="688" spans="1:7" s="27" customFormat="1" x14ac:dyDescent="0.2">
      <c r="A688" s="47"/>
      <c r="B688" s="36"/>
      <c r="C688" s="33"/>
      <c r="D688" s="34"/>
      <c r="E688" s="34"/>
      <c r="F688" s="31"/>
      <c r="G688" s="32"/>
    </row>
    <row r="689" spans="1:7" s="27" customFormat="1" x14ac:dyDescent="0.2">
      <c r="A689" s="47"/>
      <c r="C689" s="40"/>
      <c r="D689" s="41"/>
      <c r="E689" s="41"/>
      <c r="F689" s="42"/>
      <c r="G689" s="35"/>
    </row>
    <row r="690" spans="1:7" s="27" customFormat="1" x14ac:dyDescent="0.2">
      <c r="A690" s="47"/>
      <c r="C690" s="40"/>
      <c r="D690" s="41"/>
      <c r="E690" s="41"/>
      <c r="F690" s="42"/>
      <c r="G690" s="35"/>
    </row>
    <row r="691" spans="1:7" s="27" customFormat="1" x14ac:dyDescent="0.2">
      <c r="A691" s="47"/>
      <c r="B691" s="36"/>
      <c r="C691" s="40"/>
      <c r="D691" s="41"/>
      <c r="E691" s="41"/>
      <c r="F691" s="42"/>
      <c r="G691" s="35"/>
    </row>
    <row r="692" spans="1:7" s="27" customFormat="1" x14ac:dyDescent="0.2">
      <c r="A692" s="47"/>
      <c r="B692" s="36"/>
      <c r="C692" s="43"/>
      <c r="D692" s="44"/>
      <c r="E692" s="44"/>
      <c r="F692" s="45"/>
      <c r="G692" s="35"/>
    </row>
    <row r="693" spans="1:7" s="27" customFormat="1" x14ac:dyDescent="0.2">
      <c r="A693" s="47"/>
      <c r="B693" s="36"/>
      <c r="C693" s="33"/>
      <c r="D693" s="34"/>
      <c r="E693" s="34"/>
      <c r="F693" s="31"/>
      <c r="G693" s="32"/>
    </row>
    <row r="694" spans="1:7" s="27" customFormat="1" x14ac:dyDescent="0.2">
      <c r="A694" s="47"/>
      <c r="C694" s="33"/>
      <c r="D694" s="34"/>
      <c r="E694" s="34"/>
      <c r="F694" s="31"/>
      <c r="G694" s="35"/>
    </row>
    <row r="695" spans="1:7" s="27" customFormat="1" x14ac:dyDescent="0.2">
      <c r="A695" s="47"/>
      <c r="C695" s="33"/>
      <c r="D695" s="34"/>
      <c r="E695" s="34"/>
      <c r="F695" s="31"/>
      <c r="G695" s="35"/>
    </row>
    <row r="696" spans="1:7" s="27" customFormat="1" x14ac:dyDescent="0.2">
      <c r="A696" s="47"/>
      <c r="B696" s="36"/>
      <c r="C696" s="33"/>
      <c r="D696" s="34"/>
      <c r="E696" s="34"/>
      <c r="F696" s="31"/>
      <c r="G696" s="35"/>
    </row>
    <row r="697" spans="1:7" s="27" customFormat="1" x14ac:dyDescent="0.2">
      <c r="A697" s="47"/>
      <c r="B697" s="36"/>
      <c r="C697" s="37"/>
      <c r="D697" s="38"/>
      <c r="E697" s="38"/>
      <c r="F697" s="39"/>
      <c r="G697" s="35"/>
    </row>
    <row r="698" spans="1:7" s="27" customFormat="1" x14ac:dyDescent="0.2">
      <c r="A698" s="47"/>
      <c r="B698" s="36"/>
      <c r="C698" s="33"/>
      <c r="D698" s="34"/>
      <c r="E698" s="34"/>
      <c r="F698" s="31"/>
    </row>
    <row r="699" spans="1:7" s="27" customFormat="1" x14ac:dyDescent="0.2">
      <c r="A699" s="47"/>
      <c r="C699" s="33"/>
      <c r="D699" s="34"/>
      <c r="E699" s="34"/>
      <c r="F699" s="31"/>
      <c r="G699" s="35"/>
    </row>
    <row r="700" spans="1:7" s="27" customFormat="1" x14ac:dyDescent="0.2">
      <c r="A700" s="47"/>
      <c r="C700" s="33"/>
      <c r="D700" s="34"/>
      <c r="E700" s="34"/>
      <c r="F700" s="31"/>
      <c r="G700" s="35"/>
    </row>
    <row r="701" spans="1:7" s="27" customFormat="1" x14ac:dyDescent="0.2">
      <c r="A701" s="47"/>
      <c r="B701" s="36"/>
      <c r="C701" s="33"/>
      <c r="D701" s="34"/>
      <c r="E701" s="34"/>
      <c r="F701" s="31"/>
      <c r="G701" s="35"/>
    </row>
    <row r="702" spans="1:7" s="27" customFormat="1" x14ac:dyDescent="0.2">
      <c r="A702" s="47"/>
      <c r="B702" s="36"/>
      <c r="C702" s="37"/>
      <c r="D702" s="38"/>
      <c r="E702" s="38"/>
      <c r="F702" s="39"/>
      <c r="G702" s="35"/>
    </row>
    <row r="703" spans="1:7" s="27" customFormat="1" x14ac:dyDescent="0.2">
      <c r="A703" s="47"/>
      <c r="B703" s="36"/>
      <c r="C703" s="33"/>
      <c r="D703" s="34"/>
      <c r="E703" s="34"/>
      <c r="F703" s="31"/>
      <c r="G703" s="35"/>
    </row>
    <row r="704" spans="1:7" s="27" customFormat="1" x14ac:dyDescent="0.2">
      <c r="A704" s="47"/>
      <c r="C704" s="33"/>
      <c r="D704" s="34"/>
      <c r="E704" s="34"/>
      <c r="F704" s="31"/>
      <c r="G704" s="35"/>
    </row>
    <row r="705" spans="1:7" s="27" customFormat="1" x14ac:dyDescent="0.2">
      <c r="A705" s="47"/>
      <c r="C705" s="33"/>
      <c r="D705" s="34"/>
      <c r="E705" s="34"/>
      <c r="F705" s="31"/>
      <c r="G705" s="35"/>
    </row>
    <row r="706" spans="1:7" s="27" customFormat="1" x14ac:dyDescent="0.2">
      <c r="A706" s="47"/>
      <c r="B706" s="36"/>
      <c r="C706" s="33"/>
      <c r="D706" s="34"/>
      <c r="E706" s="34"/>
      <c r="F706" s="31"/>
      <c r="G706" s="35"/>
    </row>
    <row r="707" spans="1:7" s="27" customFormat="1" x14ac:dyDescent="0.2">
      <c r="A707" s="47"/>
      <c r="B707" s="36"/>
      <c r="C707" s="37"/>
      <c r="D707" s="38"/>
      <c r="E707" s="38"/>
      <c r="F707" s="39"/>
      <c r="G707" s="35"/>
    </row>
    <row r="708" spans="1:7" s="27" customFormat="1" x14ac:dyDescent="0.2">
      <c r="A708" s="47"/>
      <c r="B708" s="36"/>
      <c r="C708" s="33"/>
      <c r="D708" s="34"/>
      <c r="E708" s="34"/>
      <c r="F708" s="31"/>
      <c r="G708" s="32"/>
    </row>
    <row r="709" spans="1:7" s="27" customFormat="1" x14ac:dyDescent="0.2">
      <c r="A709" s="47"/>
      <c r="C709" s="40"/>
      <c r="D709" s="41"/>
      <c r="E709" s="41"/>
      <c r="F709" s="42"/>
      <c r="G709" s="35"/>
    </row>
    <row r="710" spans="1:7" s="27" customFormat="1" x14ac:dyDescent="0.2">
      <c r="A710" s="47"/>
      <c r="C710" s="40"/>
      <c r="D710" s="41"/>
      <c r="E710" s="41"/>
      <c r="F710" s="42"/>
      <c r="G710" s="35"/>
    </row>
    <row r="711" spans="1:7" s="27" customFormat="1" x14ac:dyDescent="0.2">
      <c r="A711" s="47"/>
      <c r="B711" s="36"/>
      <c r="C711" s="40"/>
      <c r="D711" s="41"/>
      <c r="E711" s="41"/>
      <c r="F711" s="42"/>
      <c r="G711" s="35"/>
    </row>
    <row r="712" spans="1:7" s="27" customFormat="1" x14ac:dyDescent="0.2">
      <c r="A712" s="47"/>
      <c r="B712" s="36"/>
      <c r="C712" s="43"/>
      <c r="D712" s="44"/>
      <c r="E712" s="44"/>
      <c r="F712" s="45"/>
      <c r="G712" s="35"/>
    </row>
    <row r="713" spans="1:7" s="27" customFormat="1" x14ac:dyDescent="0.2">
      <c r="A713" s="47"/>
      <c r="B713" s="36"/>
      <c r="C713" s="33"/>
      <c r="D713" s="34"/>
      <c r="E713" s="34"/>
      <c r="F713" s="31"/>
      <c r="G713" s="32"/>
    </row>
    <row r="714" spans="1:7" s="27" customFormat="1" x14ac:dyDescent="0.2">
      <c r="A714" s="47"/>
      <c r="C714" s="33"/>
      <c r="D714" s="34"/>
      <c r="E714" s="34"/>
      <c r="F714" s="31"/>
      <c r="G714" s="35"/>
    </row>
    <row r="715" spans="1:7" s="27" customFormat="1" x14ac:dyDescent="0.2">
      <c r="A715" s="47"/>
      <c r="C715" s="33"/>
      <c r="D715" s="34"/>
      <c r="E715" s="34"/>
      <c r="F715" s="31"/>
      <c r="G715" s="35"/>
    </row>
    <row r="716" spans="1:7" s="27" customFormat="1" x14ac:dyDescent="0.2">
      <c r="A716" s="47"/>
      <c r="B716" s="36"/>
      <c r="C716" s="33"/>
      <c r="D716" s="34"/>
      <c r="E716" s="34"/>
      <c r="F716" s="31"/>
      <c r="G716" s="35"/>
    </row>
    <row r="717" spans="1:7" s="27" customFormat="1" x14ac:dyDescent="0.2">
      <c r="A717" s="47"/>
      <c r="B717" s="36"/>
      <c r="C717" s="37"/>
      <c r="D717" s="38"/>
      <c r="E717" s="38"/>
      <c r="F717" s="39"/>
      <c r="G717" s="35"/>
    </row>
    <row r="718" spans="1:7" s="27" customFormat="1" x14ac:dyDescent="0.2">
      <c r="A718" s="47"/>
      <c r="B718" s="36"/>
      <c r="C718" s="33"/>
      <c r="D718" s="34"/>
      <c r="E718" s="34"/>
      <c r="F718" s="31"/>
    </row>
    <row r="719" spans="1:7" s="27" customFormat="1" x14ac:dyDescent="0.2"/>
    <row r="720" spans="1:7" s="27" customFormat="1" x14ac:dyDescent="0.2">
      <c r="A720" s="5"/>
      <c r="B720" s="5"/>
      <c r="C720" s="5"/>
      <c r="D720" s="5"/>
      <c r="E720" s="5"/>
      <c r="F720" s="5"/>
      <c r="G720" s="5"/>
    </row>
  </sheetData>
  <mergeCells count="72">
    <mergeCell ref="A2:N2"/>
    <mergeCell ref="A3:N3"/>
    <mergeCell ref="A1:N1"/>
    <mergeCell ref="A6:A9"/>
    <mergeCell ref="J6:K6"/>
    <mergeCell ref="M6:N6"/>
    <mergeCell ref="H7:H10"/>
    <mergeCell ref="J7:J9"/>
    <mergeCell ref="K7:K9"/>
    <mergeCell ref="M7:M9"/>
    <mergeCell ref="N7:N9"/>
    <mergeCell ref="A10:A13"/>
    <mergeCell ref="I4:N5"/>
    <mergeCell ref="A14:A17"/>
    <mergeCell ref="C4:D4"/>
    <mergeCell ref="F4:G4"/>
    <mergeCell ref="N23:N25"/>
    <mergeCell ref="A19:N19"/>
    <mergeCell ref="C20:D20"/>
    <mergeCell ref="F20:G20"/>
    <mergeCell ref="I20:N21"/>
    <mergeCell ref="A38:A41"/>
    <mergeCell ref="J38:K38"/>
    <mergeCell ref="M38:N38"/>
    <mergeCell ref="H39:H42"/>
    <mergeCell ref="A22:A25"/>
    <mergeCell ref="H23:H26"/>
    <mergeCell ref="A26:A29"/>
    <mergeCell ref="J39:J41"/>
    <mergeCell ref="K39:K41"/>
    <mergeCell ref="M39:M41"/>
    <mergeCell ref="N39:N41"/>
    <mergeCell ref="J22:K22"/>
    <mergeCell ref="M22:N22"/>
    <mergeCell ref="J23:J25"/>
    <mergeCell ref="K23:K25"/>
    <mergeCell ref="M23:M25"/>
    <mergeCell ref="A30:A33"/>
    <mergeCell ref="A35:N35"/>
    <mergeCell ref="C36:D36"/>
    <mergeCell ref="F36:G36"/>
    <mergeCell ref="I36:N37"/>
    <mergeCell ref="A42:A45"/>
    <mergeCell ref="A46:A49"/>
    <mergeCell ref="A51:N51"/>
    <mergeCell ref="C52:D52"/>
    <mergeCell ref="F52:G52"/>
    <mergeCell ref="I52:N53"/>
    <mergeCell ref="A54:A57"/>
    <mergeCell ref="J54:K54"/>
    <mergeCell ref="M54:N54"/>
    <mergeCell ref="H55:H58"/>
    <mergeCell ref="J55:J57"/>
    <mergeCell ref="K55:K57"/>
    <mergeCell ref="M55:M57"/>
    <mergeCell ref="N55:N57"/>
    <mergeCell ref="A58:A61"/>
    <mergeCell ref="A62:A65"/>
    <mergeCell ref="A67:N67"/>
    <mergeCell ref="C68:D68"/>
    <mergeCell ref="F68:G68"/>
    <mergeCell ref="I68:N69"/>
    <mergeCell ref="A78:A81"/>
    <mergeCell ref="A70:A73"/>
    <mergeCell ref="J70:K70"/>
    <mergeCell ref="M70:N70"/>
    <mergeCell ref="H71:H74"/>
    <mergeCell ref="J71:J73"/>
    <mergeCell ref="K71:K73"/>
    <mergeCell ref="M71:M73"/>
    <mergeCell ref="N71:N73"/>
    <mergeCell ref="A74:A77"/>
  </mergeCells>
  <pageMargins left="0.75" right="0.5" top="0.75" bottom="0.5" header="0.25" footer="0.25"/>
  <pageSetup scale="75" fitToHeight="2" orientation="portrait" r:id="rId1"/>
  <rowBreaks count="1" manualBreakCount="1">
    <brk id="5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pageSetUpPr fitToPage="1"/>
  </sheetPr>
  <dimension ref="A1:O31"/>
  <sheetViews>
    <sheetView showGridLines="0" workbookViewId="0">
      <selection activeCell="A54" sqref="A54:A61"/>
    </sheetView>
  </sheetViews>
  <sheetFormatPr defaultColWidth="9.140625" defaultRowHeight="12.75" x14ac:dyDescent="0.2"/>
  <cols>
    <col min="1" max="1" width="8.28515625" style="54" customWidth="1"/>
    <col min="2" max="2" width="14.85546875" style="110" customWidth="1"/>
    <col min="3" max="3" width="14.28515625" style="110" customWidth="1"/>
    <col min="4" max="4" width="17.85546875" style="110" customWidth="1"/>
    <col min="5" max="5" width="12.85546875" style="110" customWidth="1"/>
    <col min="6" max="6" width="12.85546875" style="114" customWidth="1"/>
    <col min="7" max="7" width="12.85546875" style="110" customWidth="1"/>
    <col min="8" max="8" width="3.7109375" style="54" customWidth="1"/>
    <col min="9" max="9" width="9.140625" style="54"/>
    <col min="10" max="10" width="14.85546875" style="54" customWidth="1"/>
    <col min="11" max="15" width="12.85546875" style="54" customWidth="1"/>
    <col min="16" max="16384" width="9.140625" style="54"/>
  </cols>
  <sheetData>
    <row r="1" spans="1:15" ht="48" customHeight="1" x14ac:dyDescent="0.2">
      <c r="A1" s="359" t="s">
        <v>1</v>
      </c>
      <c r="B1" s="359"/>
      <c r="C1" s="359"/>
      <c r="D1" s="359"/>
      <c r="E1" s="359"/>
      <c r="F1" s="359"/>
      <c r="G1" s="359"/>
      <c r="H1" s="159"/>
      <c r="I1" s="158" t="s">
        <v>91</v>
      </c>
      <c r="J1" s="157"/>
      <c r="K1" s="157"/>
      <c r="L1" s="157"/>
      <c r="M1" s="157"/>
      <c r="N1" s="80"/>
      <c r="O1" s="80"/>
    </row>
    <row r="2" spans="1:15" ht="13.5" thickBot="1" x14ac:dyDescent="0.25"/>
    <row r="3" spans="1:15" ht="15" x14ac:dyDescent="0.25">
      <c r="A3" s="123" t="s">
        <v>47</v>
      </c>
      <c r="B3" s="124"/>
      <c r="C3" s="124"/>
      <c r="D3" s="124"/>
      <c r="E3" s="124"/>
      <c r="F3" s="124"/>
      <c r="G3" s="125"/>
    </row>
    <row r="4" spans="1:15" ht="38.25" x14ac:dyDescent="0.2">
      <c r="A4" s="55"/>
      <c r="B4" s="111" t="s">
        <v>62</v>
      </c>
      <c r="C4" s="111" t="s">
        <v>54</v>
      </c>
      <c r="D4" s="111" t="s">
        <v>83</v>
      </c>
      <c r="E4" s="111" t="s">
        <v>26</v>
      </c>
      <c r="F4" s="115" t="s">
        <v>45</v>
      </c>
      <c r="G4" s="113" t="s">
        <v>46</v>
      </c>
    </row>
    <row r="5" spans="1:15" x14ac:dyDescent="0.2">
      <c r="A5" s="56" t="s">
        <v>79</v>
      </c>
      <c r="B5" s="81" t="e">
        <f>#REF!</f>
        <v>#REF!</v>
      </c>
      <c r="C5" s="81" t="e">
        <f>#REF!</f>
        <v>#REF!</v>
      </c>
      <c r="D5" s="81" t="e">
        <f>#REF!</f>
        <v>#REF!</v>
      </c>
      <c r="E5" s="82" t="e">
        <f>SUM(B5:C5)</f>
        <v>#REF!</v>
      </c>
      <c r="F5" s="109" t="e">
        <f>'Net Revenue &amp; Payer Mix'!C9</f>
        <v>#REF!</v>
      </c>
      <c r="G5" s="83" t="str">
        <f>IFERROR(E5/F5,"")</f>
        <v/>
      </c>
    </row>
    <row r="6" spans="1:15" x14ac:dyDescent="0.2">
      <c r="A6" s="56" t="s">
        <v>80</v>
      </c>
      <c r="B6" s="81" t="e">
        <f>#REF!</f>
        <v>#REF!</v>
      </c>
      <c r="C6" s="81" t="e">
        <f>#REF!</f>
        <v>#REF!</v>
      </c>
      <c r="D6" s="81" t="e">
        <f>#REF!</f>
        <v>#REF!</v>
      </c>
      <c r="E6" s="82" t="e">
        <f>SUM(B6:C6)</f>
        <v>#REF!</v>
      </c>
      <c r="F6" s="109" t="e">
        <f>'Net Revenue &amp; Payer Mix'!C13</f>
        <v>#REF!</v>
      </c>
      <c r="G6" s="83" t="str">
        <f t="shared" ref="G6:G7" si="0">IFERROR(E6/F6,"")</f>
        <v/>
      </c>
    </row>
    <row r="7" spans="1:15" x14ac:dyDescent="0.2">
      <c r="A7" s="56" t="s">
        <v>78</v>
      </c>
      <c r="B7" s="81" t="e">
        <f>#REF!</f>
        <v>#REF!</v>
      </c>
      <c r="C7" s="81" t="e">
        <f>#REF!</f>
        <v>#REF!</v>
      </c>
      <c r="D7" s="81" t="e">
        <f>#REF!</f>
        <v>#REF!</v>
      </c>
      <c r="E7" s="82" t="e">
        <f>SUM(B7:C7)</f>
        <v>#REF!</v>
      </c>
      <c r="F7" s="109" t="e">
        <f>'Net Revenue &amp; Payer Mix'!C17</f>
        <v>#REF!</v>
      </c>
      <c r="G7" s="83" t="str">
        <f t="shared" si="0"/>
        <v/>
      </c>
    </row>
    <row r="8" spans="1:15" ht="13.5" thickBot="1" x14ac:dyDescent="0.25"/>
    <row r="9" spans="1:15" ht="15" x14ac:dyDescent="0.2">
      <c r="A9" s="126" t="s">
        <v>48</v>
      </c>
      <c r="B9" s="127"/>
      <c r="C9" s="127"/>
      <c r="D9" s="127"/>
      <c r="E9" s="127"/>
      <c r="F9" s="127"/>
      <c r="G9" s="128"/>
    </row>
    <row r="10" spans="1:15" ht="38.25" x14ac:dyDescent="0.2">
      <c r="A10" s="55"/>
      <c r="B10" s="111" t="s">
        <v>62</v>
      </c>
      <c r="C10" s="111" t="s">
        <v>54</v>
      </c>
      <c r="D10" s="111" t="str">
        <f>D$4</f>
        <v>Total Monthly Charges for Private Insurance</v>
      </c>
      <c r="E10" s="111" t="s">
        <v>26</v>
      </c>
      <c r="F10" s="115" t="s">
        <v>45</v>
      </c>
      <c r="G10" s="113" t="s">
        <v>81</v>
      </c>
    </row>
    <row r="11" spans="1:15" x14ac:dyDescent="0.2">
      <c r="A11" s="56" t="str">
        <f>A$5</f>
        <v>Renton</v>
      </c>
      <c r="B11" s="81" t="e">
        <f>#REF!</f>
        <v>#REF!</v>
      </c>
      <c r="C11" s="81" t="e">
        <f>#REF!</f>
        <v>#REF!</v>
      </c>
      <c r="D11" s="81" t="e">
        <f>#REF!</f>
        <v>#REF!</v>
      </c>
      <c r="E11" s="82" t="e">
        <f>SUM(B11:C11)</f>
        <v>#REF!</v>
      </c>
      <c r="F11" s="109" t="e">
        <f>'Net Revenue &amp; Payer Mix'!C25</f>
        <v>#REF!</v>
      </c>
      <c r="G11" s="83" t="str">
        <f>IFERROR(E11/F11,"")</f>
        <v/>
      </c>
    </row>
    <row r="12" spans="1:15" x14ac:dyDescent="0.2">
      <c r="A12" s="56" t="str">
        <f>A$6</f>
        <v>Seattle</v>
      </c>
      <c r="B12" s="81" t="e">
        <f>#REF!</f>
        <v>#REF!</v>
      </c>
      <c r="C12" s="81" t="e">
        <f>#REF!</f>
        <v>#REF!</v>
      </c>
      <c r="D12" s="81" t="e">
        <f>#REF!</f>
        <v>#REF!</v>
      </c>
      <c r="E12" s="82" t="e">
        <f>SUM(B12:C12)</f>
        <v>#REF!</v>
      </c>
      <c r="F12" s="109" t="e">
        <f>'Net Revenue &amp; Payer Mix'!C29</f>
        <v>#REF!</v>
      </c>
      <c r="G12" s="83" t="str">
        <f t="shared" ref="G12:G13" si="1">IFERROR(E12/F12,"")</f>
        <v/>
      </c>
    </row>
    <row r="13" spans="1:15" x14ac:dyDescent="0.2">
      <c r="A13" s="56" t="str">
        <f>A$7</f>
        <v>Tacoma</v>
      </c>
      <c r="B13" s="81" t="e">
        <f>#REF!</f>
        <v>#REF!</v>
      </c>
      <c r="C13" s="81" t="e">
        <f>#REF!</f>
        <v>#REF!</v>
      </c>
      <c r="D13" s="81" t="e">
        <f>#REF!</f>
        <v>#REF!</v>
      </c>
      <c r="E13" s="82" t="e">
        <f>SUM(B13:C13)</f>
        <v>#REF!</v>
      </c>
      <c r="F13" s="109" t="e">
        <f>'Net Revenue &amp; Payer Mix'!C33</f>
        <v>#REF!</v>
      </c>
      <c r="G13" s="83" t="str">
        <f t="shared" si="1"/>
        <v/>
      </c>
    </row>
    <row r="14" spans="1:15" customFormat="1" ht="13.5" thickBot="1" x14ac:dyDescent="0.25">
      <c r="A14" s="1"/>
      <c r="B14" s="112"/>
      <c r="C14" s="112"/>
      <c r="D14" s="112"/>
      <c r="E14" s="112"/>
      <c r="F14" s="116"/>
      <c r="G14" s="112"/>
      <c r="H14" s="1"/>
      <c r="I14" s="1"/>
    </row>
    <row r="15" spans="1:15" ht="15" x14ac:dyDescent="0.25">
      <c r="A15" s="123" t="s">
        <v>50</v>
      </c>
      <c r="B15" s="124"/>
      <c r="C15" s="124"/>
      <c r="D15" s="124"/>
      <c r="E15" s="124"/>
      <c r="F15" s="124"/>
      <c r="G15" s="125"/>
    </row>
    <row r="16" spans="1:15" ht="38.25" x14ac:dyDescent="0.2">
      <c r="A16" s="55"/>
      <c r="B16" s="111" t="s">
        <v>62</v>
      </c>
      <c r="C16" s="111" t="s">
        <v>54</v>
      </c>
      <c r="D16" s="111" t="str">
        <f>D$4</f>
        <v>Total Monthly Charges for Private Insurance</v>
      </c>
      <c r="E16" s="111" t="s">
        <v>26</v>
      </c>
      <c r="F16" s="115" t="s">
        <v>45</v>
      </c>
      <c r="G16" s="113" t="s">
        <v>81</v>
      </c>
    </row>
    <row r="17" spans="1:7" x14ac:dyDescent="0.2">
      <c r="A17" s="56" t="str">
        <f>A$5</f>
        <v>Renton</v>
      </c>
      <c r="B17" s="81" t="e">
        <f>#REF!</f>
        <v>#REF!</v>
      </c>
      <c r="C17" s="81" t="e">
        <f>#REF!</f>
        <v>#REF!</v>
      </c>
      <c r="D17" s="81" t="e">
        <f>#REF!</f>
        <v>#REF!</v>
      </c>
      <c r="E17" s="82" t="e">
        <f>SUM(B17:C17)</f>
        <v>#REF!</v>
      </c>
      <c r="F17" s="109" t="e">
        <f>'Net Revenue &amp; Payer Mix'!C41</f>
        <v>#REF!</v>
      </c>
      <c r="G17" s="83" t="str">
        <f>IFERROR(E17/F17,"")</f>
        <v/>
      </c>
    </row>
    <row r="18" spans="1:7" x14ac:dyDescent="0.2">
      <c r="A18" s="56" t="str">
        <f>A$6</f>
        <v>Seattle</v>
      </c>
      <c r="B18" s="81" t="e">
        <f>#REF!</f>
        <v>#REF!</v>
      </c>
      <c r="C18" s="81" t="e">
        <f>#REF!</f>
        <v>#REF!</v>
      </c>
      <c r="D18" s="81" t="e">
        <f>#REF!</f>
        <v>#REF!</v>
      </c>
      <c r="E18" s="82" t="e">
        <f>SUM(B18:C18)</f>
        <v>#REF!</v>
      </c>
      <c r="F18" s="109" t="e">
        <f>'Net Revenue &amp; Payer Mix'!C45</f>
        <v>#REF!</v>
      </c>
      <c r="G18" s="83" t="str">
        <f t="shared" ref="G18:G19" si="2">IFERROR(E18/F18,"")</f>
        <v/>
      </c>
    </row>
    <row r="19" spans="1:7" x14ac:dyDescent="0.2">
      <c r="A19" s="56" t="str">
        <f>A$7</f>
        <v>Tacoma</v>
      </c>
      <c r="B19" s="81" t="e">
        <f>#REF!</f>
        <v>#REF!</v>
      </c>
      <c r="C19" s="81" t="e">
        <f>#REF!</f>
        <v>#REF!</v>
      </c>
      <c r="D19" s="81" t="e">
        <f>#REF!</f>
        <v>#REF!</v>
      </c>
      <c r="E19" s="82" t="e">
        <f>SUM(B19:C19)</f>
        <v>#REF!</v>
      </c>
      <c r="F19" s="109" t="e">
        <f>'Net Revenue &amp; Payer Mix'!C49</f>
        <v>#REF!</v>
      </c>
      <c r="G19" s="83" t="str">
        <f t="shared" si="2"/>
        <v/>
      </c>
    </row>
    <row r="20" spans="1:7" ht="13.5" thickBot="1" x14ac:dyDescent="0.25"/>
    <row r="21" spans="1:7" ht="15" x14ac:dyDescent="0.25">
      <c r="A21" s="123" t="s">
        <v>51</v>
      </c>
      <c r="B21" s="124"/>
      <c r="C21" s="124"/>
      <c r="D21" s="124"/>
      <c r="E21" s="124"/>
      <c r="F21" s="124"/>
      <c r="G21" s="125"/>
    </row>
    <row r="22" spans="1:7" ht="38.25" x14ac:dyDescent="0.2">
      <c r="A22" s="55"/>
      <c r="B22" s="111" t="s">
        <v>62</v>
      </c>
      <c r="C22" s="111" t="s">
        <v>54</v>
      </c>
      <c r="D22" s="111" t="str">
        <f>D$4</f>
        <v>Total Monthly Charges for Private Insurance</v>
      </c>
      <c r="E22" s="111" t="s">
        <v>26</v>
      </c>
      <c r="F22" s="115" t="s">
        <v>45</v>
      </c>
      <c r="G22" s="113" t="s">
        <v>81</v>
      </c>
    </row>
    <row r="23" spans="1:7" x14ac:dyDescent="0.2">
      <c r="A23" s="56" t="str">
        <f>A$5</f>
        <v>Renton</v>
      </c>
      <c r="B23" s="81" t="e">
        <f>#REF!</f>
        <v>#REF!</v>
      </c>
      <c r="C23" s="81" t="e">
        <f>#REF!</f>
        <v>#REF!</v>
      </c>
      <c r="D23" s="81" t="e">
        <f>#REF!</f>
        <v>#REF!</v>
      </c>
      <c r="E23" s="82" t="e">
        <f>SUM(B23:C23)</f>
        <v>#REF!</v>
      </c>
      <c r="F23" s="109" t="e">
        <f>'Net Revenue &amp; Payer Mix'!C57</f>
        <v>#REF!</v>
      </c>
      <c r="G23" s="83" t="str">
        <f>IFERROR(E23/F23,"")</f>
        <v/>
      </c>
    </row>
    <row r="24" spans="1:7" x14ac:dyDescent="0.2">
      <c r="A24" s="56" t="str">
        <f>A$6</f>
        <v>Seattle</v>
      </c>
      <c r="B24" s="81" t="e">
        <f>#REF!</f>
        <v>#REF!</v>
      </c>
      <c r="C24" s="81" t="e">
        <f>#REF!</f>
        <v>#REF!</v>
      </c>
      <c r="D24" s="81" t="e">
        <f>#REF!</f>
        <v>#REF!</v>
      </c>
      <c r="E24" s="82" t="e">
        <f>SUM(B24:C24)</f>
        <v>#REF!</v>
      </c>
      <c r="F24" s="109" t="e">
        <f>'Net Revenue &amp; Payer Mix'!C61</f>
        <v>#REF!</v>
      </c>
      <c r="G24" s="83" t="str">
        <f t="shared" ref="G24:G25" si="3">IFERROR(E24/F24,"")</f>
        <v/>
      </c>
    </row>
    <row r="25" spans="1:7" x14ac:dyDescent="0.2">
      <c r="A25" s="56" t="str">
        <f>A$7</f>
        <v>Tacoma</v>
      </c>
      <c r="B25" s="81" t="e">
        <f>#REF!</f>
        <v>#REF!</v>
      </c>
      <c r="C25" s="81" t="e">
        <f>#REF!</f>
        <v>#REF!</v>
      </c>
      <c r="D25" s="81" t="e">
        <f>#REF!</f>
        <v>#REF!</v>
      </c>
      <c r="E25" s="82" t="e">
        <f>SUM(B25:C25)</f>
        <v>#REF!</v>
      </c>
      <c r="F25" s="109" t="e">
        <f>'Net Revenue &amp; Payer Mix'!C65</f>
        <v>#REF!</v>
      </c>
      <c r="G25" s="83" t="str">
        <f t="shared" si="3"/>
        <v/>
      </c>
    </row>
    <row r="26" spans="1:7" ht="13.5" thickBot="1" x14ac:dyDescent="0.25"/>
    <row r="27" spans="1:7" ht="15" x14ac:dyDescent="0.25">
      <c r="A27" s="123" t="s">
        <v>52</v>
      </c>
      <c r="B27" s="124"/>
      <c r="C27" s="124"/>
      <c r="D27" s="124"/>
      <c r="E27" s="124"/>
      <c r="F27" s="124"/>
      <c r="G27" s="125"/>
    </row>
    <row r="28" spans="1:7" ht="38.25" x14ac:dyDescent="0.2">
      <c r="A28" s="55"/>
      <c r="B28" s="111" t="s">
        <v>62</v>
      </c>
      <c r="C28" s="111" t="s">
        <v>54</v>
      </c>
      <c r="D28" s="111" t="str">
        <f>D$4</f>
        <v>Total Monthly Charges for Private Insurance</v>
      </c>
      <c r="E28" s="111" t="s">
        <v>26</v>
      </c>
      <c r="F28" s="115" t="s">
        <v>45</v>
      </c>
      <c r="G28" s="113" t="s">
        <v>81</v>
      </c>
    </row>
    <row r="29" spans="1:7" x14ac:dyDescent="0.2">
      <c r="A29" s="56" t="str">
        <f>A$5</f>
        <v>Renton</v>
      </c>
      <c r="B29" s="81" t="e">
        <f>#REF!</f>
        <v>#REF!</v>
      </c>
      <c r="C29" s="81" t="e">
        <f>#REF!</f>
        <v>#REF!</v>
      </c>
      <c r="D29" s="81" t="e">
        <f>#REF!</f>
        <v>#REF!</v>
      </c>
      <c r="E29" s="82" t="e">
        <f>SUM(B29:C29)</f>
        <v>#REF!</v>
      </c>
      <c r="F29" s="109" t="e">
        <f>'Net Revenue &amp; Payer Mix'!C73</f>
        <v>#REF!</v>
      </c>
      <c r="G29" s="83" t="str">
        <f>IFERROR(E29/F29,"")</f>
        <v/>
      </c>
    </row>
    <row r="30" spans="1:7" x14ac:dyDescent="0.2">
      <c r="A30" s="56" t="str">
        <f>A$6</f>
        <v>Seattle</v>
      </c>
      <c r="B30" s="81" t="e">
        <f>#REF!</f>
        <v>#REF!</v>
      </c>
      <c r="C30" s="81" t="e">
        <f>#REF!</f>
        <v>#REF!</v>
      </c>
      <c r="D30" s="81" t="e">
        <f>#REF!</f>
        <v>#REF!</v>
      </c>
      <c r="E30" s="82" t="e">
        <f>SUM(B30:C30)</f>
        <v>#REF!</v>
      </c>
      <c r="F30" s="109" t="e">
        <f>'Net Revenue &amp; Payer Mix'!C77</f>
        <v>#REF!</v>
      </c>
      <c r="G30" s="83" t="str">
        <f t="shared" ref="G30:G31" si="4">IFERROR(E30/F30,"")</f>
        <v/>
      </c>
    </row>
    <row r="31" spans="1:7" x14ac:dyDescent="0.2">
      <c r="A31" s="56" t="str">
        <f>A$7</f>
        <v>Tacoma</v>
      </c>
      <c r="B31" s="81" t="e">
        <f>#REF!</f>
        <v>#REF!</v>
      </c>
      <c r="C31" s="81" t="e">
        <f>#REF!</f>
        <v>#REF!</v>
      </c>
      <c r="D31" s="81" t="e">
        <f>#REF!</f>
        <v>#REF!</v>
      </c>
      <c r="E31" s="82" t="e">
        <f>SUM(B31:C31)</f>
        <v>#REF!</v>
      </c>
      <c r="F31" s="109">
        <f>'Net Revenue &amp; Payer Mix'!C87</f>
        <v>0</v>
      </c>
      <c r="G31" s="83" t="str">
        <f t="shared" si="4"/>
        <v/>
      </c>
    </row>
  </sheetData>
  <mergeCells count="1">
    <mergeCell ref="A1:G1"/>
  </mergeCells>
  <pageMargins left="0.7" right="0.7" top="0.75" bottom="0.75" header="0.3" footer="0.3"/>
  <pageSetup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sheetPr>
  <dimension ref="A1:K113"/>
  <sheetViews>
    <sheetView topLeftCell="A23" workbookViewId="0">
      <selection activeCell="A54" sqref="A54:A61"/>
    </sheetView>
  </sheetViews>
  <sheetFormatPr defaultColWidth="8.85546875" defaultRowHeight="12.75" x14ac:dyDescent="0.2"/>
  <cols>
    <col min="1" max="1" width="14.140625" style="5" customWidth="1"/>
    <col min="2" max="2" width="25.85546875" style="5" customWidth="1"/>
    <col min="3" max="3" width="23.140625" style="5" customWidth="1"/>
    <col min="4" max="4" width="16.140625" style="5" customWidth="1"/>
    <col min="5" max="6" width="9.7109375" style="5" customWidth="1"/>
    <col min="7" max="7" width="25.7109375" style="5" customWidth="1"/>
    <col min="8" max="8" width="23.140625" style="5" customWidth="1"/>
    <col min="9" max="9" width="16.140625" style="5" customWidth="1"/>
    <col min="10" max="11" width="8.85546875" style="5"/>
    <col min="12" max="12" width="21.5703125" style="5" customWidth="1"/>
    <col min="13" max="16384" width="8.85546875" style="5"/>
  </cols>
  <sheetData>
    <row r="1" spans="1:11" ht="46.5" customHeight="1" x14ac:dyDescent="0.2">
      <c r="A1" s="358" t="s">
        <v>2</v>
      </c>
      <c r="B1" s="358"/>
      <c r="C1" s="358"/>
      <c r="D1" s="358"/>
      <c r="E1" s="358"/>
      <c r="F1" s="358"/>
      <c r="G1" s="158" t="s">
        <v>91</v>
      </c>
      <c r="H1" s="157"/>
      <c r="I1" s="157"/>
      <c r="J1"/>
      <c r="K1"/>
    </row>
    <row r="2" spans="1:11" ht="29.25" customHeight="1" x14ac:dyDescent="0.2">
      <c r="A2" s="368" t="s">
        <v>56</v>
      </c>
      <c r="B2" s="368"/>
      <c r="C2" s="368"/>
      <c r="D2" s="368"/>
      <c r="E2" s="368"/>
      <c r="F2" s="368"/>
      <c r="G2" s="160"/>
      <c r="H2" s="160"/>
      <c r="I2" s="160"/>
      <c r="J2" s="51"/>
    </row>
    <row r="3" spans="1:11" ht="15.75" customHeight="1" x14ac:dyDescent="0.2">
      <c r="A3" s="65"/>
      <c r="B3" s="65"/>
      <c r="C3" s="65"/>
      <c r="D3" s="65"/>
      <c r="E3" s="65"/>
      <c r="F3" s="65"/>
      <c r="G3" s="65"/>
      <c r="H3" s="65"/>
      <c r="I3" s="65"/>
      <c r="J3" s="51"/>
    </row>
    <row r="4" spans="1:11" ht="15.75" x14ac:dyDescent="0.2">
      <c r="A4" s="364" t="s">
        <v>47</v>
      </c>
      <c r="B4" s="365"/>
      <c r="C4" s="365"/>
      <c r="D4" s="365"/>
      <c r="E4" s="365"/>
      <c r="F4" s="365"/>
      <c r="J4" s="51"/>
    </row>
    <row r="5" spans="1:11" ht="16.5" thickBot="1" x14ac:dyDescent="0.3">
      <c r="A5" s="360" t="s">
        <v>95</v>
      </c>
      <c r="B5" s="361"/>
      <c r="C5" s="361"/>
      <c r="D5" s="361"/>
      <c r="E5" s="361"/>
      <c r="F5" s="361"/>
    </row>
    <row r="6" spans="1:11" ht="35.25" customHeight="1" thickBot="1" x14ac:dyDescent="0.25">
      <c r="A6" s="53"/>
      <c r="B6" s="118" t="s">
        <v>57</v>
      </c>
      <c r="C6" s="119" t="s">
        <v>3</v>
      </c>
      <c r="D6" s="120" t="s">
        <v>4</v>
      </c>
      <c r="E6" s="162" t="s">
        <v>7</v>
      </c>
      <c r="F6" s="162" t="s">
        <v>6</v>
      </c>
    </row>
    <row r="7" spans="1:11" ht="13.5" thickBot="1" x14ac:dyDescent="0.25">
      <c r="A7" s="7" t="s">
        <v>79</v>
      </c>
      <c r="B7" s="8" t="e">
        <f>#REF!</f>
        <v>#REF!</v>
      </c>
      <c r="C7" s="179" t="e">
        <f>#REF!</f>
        <v>#REF!</v>
      </c>
      <c r="D7" s="182" t="str">
        <f>IFERROR(B7/C7,"")</f>
        <v/>
      </c>
      <c r="E7" s="161"/>
      <c r="F7" s="163"/>
    </row>
    <row r="8" spans="1:11" ht="13.5" thickBot="1" x14ac:dyDescent="0.25">
      <c r="A8" s="10" t="s">
        <v>78</v>
      </c>
      <c r="B8" s="8" t="e">
        <f>#REF!</f>
        <v>#REF!</v>
      </c>
      <c r="C8" s="179" t="e">
        <f>#REF!</f>
        <v>#REF!</v>
      </c>
      <c r="D8" s="182" t="str">
        <f t="shared" ref="D8:D10" si="0">IFERROR(B8/C8,"")</f>
        <v/>
      </c>
      <c r="E8" s="161"/>
      <c r="F8" s="164"/>
    </row>
    <row r="9" spans="1:11" x14ac:dyDescent="0.2">
      <c r="A9" s="10" t="s">
        <v>80</v>
      </c>
      <c r="B9" s="8" t="e">
        <f>#REF!</f>
        <v>#REF!</v>
      </c>
      <c r="C9" s="179" t="e">
        <f>#REF!</f>
        <v>#REF!</v>
      </c>
      <c r="D9" s="182" t="str">
        <f t="shared" si="0"/>
        <v/>
      </c>
      <c r="E9" s="161"/>
      <c r="F9" s="164"/>
    </row>
    <row r="10" spans="1:11" ht="13.5" thickBot="1" x14ac:dyDescent="0.25">
      <c r="A10" s="168" t="s">
        <v>5</v>
      </c>
      <c r="B10" s="169" t="e">
        <f>SUM(B7:B9)</f>
        <v>#REF!</v>
      </c>
      <c r="C10" s="181" t="e">
        <f>SUM(C7:C9)</f>
        <v>#REF!</v>
      </c>
      <c r="D10" s="183" t="str">
        <f t="shared" si="0"/>
        <v/>
      </c>
      <c r="E10" s="165"/>
      <c r="F10" s="166">
        <v>0.95</v>
      </c>
    </row>
    <row r="11" spans="1:11" ht="16.5" thickBot="1" x14ac:dyDescent="0.3">
      <c r="A11" s="362" t="s">
        <v>59</v>
      </c>
      <c r="B11" s="363"/>
      <c r="C11" s="363"/>
      <c r="D11" s="363"/>
      <c r="E11" s="363"/>
      <c r="F11" s="363"/>
    </row>
    <row r="12" spans="1:11" ht="26.25" thickBot="1" x14ac:dyDescent="0.25">
      <c r="A12" s="53"/>
      <c r="B12" s="172" t="s">
        <v>63</v>
      </c>
      <c r="C12" s="172" t="s">
        <v>58</v>
      </c>
      <c r="D12" s="174" t="s">
        <v>4</v>
      </c>
      <c r="E12" s="167" t="s">
        <v>7</v>
      </c>
      <c r="F12" s="167" t="s">
        <v>6</v>
      </c>
    </row>
    <row r="13" spans="1:11" x14ac:dyDescent="0.2">
      <c r="A13" s="7" t="s">
        <v>79</v>
      </c>
      <c r="B13" s="184" t="e">
        <f>#REF!</f>
        <v>#REF!</v>
      </c>
      <c r="C13" s="184" t="e">
        <f>#REF!</f>
        <v>#REF!</v>
      </c>
      <c r="D13" s="185" t="str">
        <f>IFERROR(B13/C13,"")</f>
        <v/>
      </c>
      <c r="E13" s="161"/>
      <c r="F13" s="163"/>
    </row>
    <row r="14" spans="1:11" x14ac:dyDescent="0.2">
      <c r="A14" s="10" t="s">
        <v>78</v>
      </c>
      <c r="B14" s="186" t="e">
        <f>#REF!</f>
        <v>#REF!</v>
      </c>
      <c r="C14" s="186" t="e">
        <f>#REF!</f>
        <v>#REF!</v>
      </c>
      <c r="D14" s="185" t="str">
        <f t="shared" ref="D14:D16" si="1">IFERROR(B14/C14,"")</f>
        <v/>
      </c>
      <c r="E14" s="161"/>
      <c r="F14" s="164"/>
    </row>
    <row r="15" spans="1:11" x14ac:dyDescent="0.2">
      <c r="A15" s="10" t="s">
        <v>80</v>
      </c>
      <c r="B15" s="186" t="e">
        <f>#REF!</f>
        <v>#REF!</v>
      </c>
      <c r="C15" s="186" t="e">
        <f>#REF!</f>
        <v>#REF!</v>
      </c>
      <c r="D15" s="185" t="str">
        <f t="shared" si="1"/>
        <v/>
      </c>
      <c r="E15" s="161"/>
      <c r="F15" s="164"/>
    </row>
    <row r="16" spans="1:11" ht="13.5" thickBot="1" x14ac:dyDescent="0.25">
      <c r="A16" s="168" t="s">
        <v>5</v>
      </c>
      <c r="B16" s="187" t="e">
        <f>SUM(B13:B15)</f>
        <v>#REF!</v>
      </c>
      <c r="C16" s="187" t="e">
        <f>SUM(C13:C15)</f>
        <v>#REF!</v>
      </c>
      <c r="D16" s="188" t="str">
        <f t="shared" si="1"/>
        <v/>
      </c>
      <c r="E16" s="165"/>
      <c r="F16" s="166">
        <v>0.95</v>
      </c>
    </row>
    <row r="17" spans="1:6" ht="16.5" thickBot="1" x14ac:dyDescent="0.3">
      <c r="A17" s="366" t="s">
        <v>92</v>
      </c>
      <c r="B17" s="367"/>
      <c r="C17" s="367"/>
      <c r="D17" s="367"/>
      <c r="E17" s="367"/>
      <c r="F17" s="367"/>
    </row>
    <row r="18" spans="1:6" ht="35.25" customHeight="1" thickBot="1" x14ac:dyDescent="0.25">
      <c r="A18" s="53"/>
      <c r="B18" s="231" t="s">
        <v>93</v>
      </c>
      <c r="C18" s="232" t="s">
        <v>94</v>
      </c>
      <c r="D18" s="233" t="s">
        <v>4</v>
      </c>
      <c r="E18" s="234" t="s">
        <v>7</v>
      </c>
      <c r="F18" s="234" t="s">
        <v>6</v>
      </c>
    </row>
    <row r="19" spans="1:6" x14ac:dyDescent="0.2">
      <c r="A19" s="7" t="s">
        <v>79</v>
      </c>
      <c r="B19" s="8" t="e">
        <f>B7+B13</f>
        <v>#REF!</v>
      </c>
      <c r="C19" s="179" t="e">
        <f>C7+C13</f>
        <v>#REF!</v>
      </c>
      <c r="D19" s="238" t="str">
        <f>IFERROR(B19/C19,"")</f>
        <v/>
      </c>
      <c r="E19" s="161"/>
      <c r="F19" s="163"/>
    </row>
    <row r="20" spans="1:6" x14ac:dyDescent="0.2">
      <c r="A20" s="10" t="s">
        <v>78</v>
      </c>
      <c r="B20" s="11" t="e">
        <f t="shared" ref="B20:C20" si="2">B8+B14</f>
        <v>#REF!</v>
      </c>
      <c r="C20" s="180" t="e">
        <f t="shared" si="2"/>
        <v>#REF!</v>
      </c>
      <c r="D20" s="238" t="str">
        <f t="shared" ref="D20:D22" si="3">IFERROR(B20/C20,"")</f>
        <v/>
      </c>
      <c r="E20" s="161"/>
      <c r="F20" s="164"/>
    </row>
    <row r="21" spans="1:6" x14ac:dyDescent="0.2">
      <c r="A21" s="10" t="s">
        <v>80</v>
      </c>
      <c r="B21" s="11" t="e">
        <f>B9+B15</f>
        <v>#REF!</v>
      </c>
      <c r="C21" s="180" t="e">
        <f t="shared" ref="C21" si="4">C9+C15</f>
        <v>#REF!</v>
      </c>
      <c r="D21" s="238" t="str">
        <f t="shared" si="3"/>
        <v/>
      </c>
      <c r="E21" s="161"/>
      <c r="F21" s="164"/>
    </row>
    <row r="22" spans="1:6" ht="13.5" thickBot="1" x14ac:dyDescent="0.25">
      <c r="A22" s="168" t="s">
        <v>5</v>
      </c>
      <c r="B22" s="235" t="e">
        <f>SUM(B19:B21)</f>
        <v>#REF!</v>
      </c>
      <c r="C22" s="236" t="e">
        <f>SUM(C19:C21)</f>
        <v>#REF!</v>
      </c>
      <c r="D22" s="237" t="str">
        <f t="shared" si="3"/>
        <v/>
      </c>
      <c r="E22" s="165"/>
      <c r="F22" s="166">
        <v>0.95</v>
      </c>
    </row>
    <row r="24" spans="1:6" ht="15.75" x14ac:dyDescent="0.2">
      <c r="A24" s="364" t="s">
        <v>48</v>
      </c>
      <c r="B24" s="365"/>
      <c r="C24" s="365"/>
      <c r="D24" s="365"/>
      <c r="E24" s="365"/>
      <c r="F24" s="365"/>
    </row>
    <row r="25" spans="1:6" ht="16.5" thickBot="1" x14ac:dyDescent="0.3">
      <c r="A25" s="360" t="s">
        <v>95</v>
      </c>
      <c r="B25" s="361"/>
      <c r="C25" s="361"/>
      <c r="D25" s="361"/>
      <c r="E25" s="361"/>
      <c r="F25" s="361"/>
    </row>
    <row r="26" spans="1:6" ht="35.25" customHeight="1" thickBot="1" x14ac:dyDescent="0.25">
      <c r="A26" s="53"/>
      <c r="B26" s="118" t="s">
        <v>57</v>
      </c>
      <c r="C26" s="119" t="s">
        <v>3</v>
      </c>
      <c r="D26" s="120" t="s">
        <v>4</v>
      </c>
      <c r="E26" s="162" t="s">
        <v>7</v>
      </c>
      <c r="F26" s="162" t="s">
        <v>6</v>
      </c>
    </row>
    <row r="27" spans="1:6" x14ac:dyDescent="0.2">
      <c r="A27" s="7" t="s">
        <v>79</v>
      </c>
      <c r="B27" s="8" t="e">
        <f>#REF!</f>
        <v>#REF!</v>
      </c>
      <c r="C27" s="8" t="e">
        <f>#REF!</f>
        <v>#REF!</v>
      </c>
      <c r="D27" s="117" t="str">
        <f>IFERROR(B27/C27,"")</f>
        <v/>
      </c>
      <c r="E27" s="161"/>
      <c r="F27" s="163"/>
    </row>
    <row r="28" spans="1:6" x14ac:dyDescent="0.2">
      <c r="A28" s="10" t="s">
        <v>78</v>
      </c>
      <c r="B28" s="11" t="e">
        <f>#REF!</f>
        <v>#REF!</v>
      </c>
      <c r="C28" s="11" t="e">
        <f>#REF!</f>
        <v>#REF!</v>
      </c>
      <c r="D28" s="117" t="str">
        <f t="shared" ref="D28:D30" si="5">IFERROR(B28/C28,"")</f>
        <v/>
      </c>
      <c r="E28" s="161"/>
      <c r="F28" s="164"/>
    </row>
    <row r="29" spans="1:6" x14ac:dyDescent="0.2">
      <c r="A29" s="10" t="s">
        <v>80</v>
      </c>
      <c r="B29" s="11" t="e">
        <f>#REF!</f>
        <v>#REF!</v>
      </c>
      <c r="C29" s="11" t="e">
        <f>#REF!</f>
        <v>#REF!</v>
      </c>
      <c r="D29" s="117" t="str">
        <f t="shared" si="5"/>
        <v/>
      </c>
      <c r="E29" s="161"/>
      <c r="F29" s="164"/>
    </row>
    <row r="30" spans="1:6" ht="13.5" thickBot="1" x14ac:dyDescent="0.25">
      <c r="A30" s="168" t="s">
        <v>5</v>
      </c>
      <c r="B30" s="169" t="e">
        <f>SUM(B27:B29)</f>
        <v>#REF!</v>
      </c>
      <c r="C30" s="170" t="e">
        <f>SUM(C27:C29)</f>
        <v>#REF!</v>
      </c>
      <c r="D30" s="171" t="str">
        <f t="shared" si="5"/>
        <v/>
      </c>
      <c r="E30" s="165"/>
      <c r="F30" s="166">
        <v>0.95</v>
      </c>
    </row>
    <row r="31" spans="1:6" ht="16.5" thickBot="1" x14ac:dyDescent="0.3">
      <c r="A31" s="362" t="s">
        <v>59</v>
      </c>
      <c r="B31" s="363"/>
      <c r="C31" s="363"/>
      <c r="D31" s="363"/>
      <c r="E31" s="363"/>
      <c r="F31" s="363"/>
    </row>
    <row r="32" spans="1:6" ht="26.25" thickBot="1" x14ac:dyDescent="0.25">
      <c r="A32" s="53"/>
      <c r="B32" s="172" t="s">
        <v>63</v>
      </c>
      <c r="C32" s="173" t="s">
        <v>58</v>
      </c>
      <c r="D32" s="174" t="s">
        <v>4</v>
      </c>
      <c r="E32" s="167" t="s">
        <v>7</v>
      </c>
      <c r="F32" s="167" t="s">
        <v>6</v>
      </c>
    </row>
    <row r="33" spans="1:6" x14ac:dyDescent="0.2">
      <c r="A33" s="7" t="s">
        <v>79</v>
      </c>
      <c r="B33" s="8" t="e">
        <f>#REF!</f>
        <v>#REF!</v>
      </c>
      <c r="C33" s="9" t="e">
        <f>#REF!</f>
        <v>#REF!</v>
      </c>
      <c r="D33" s="175" t="str">
        <f>IFERROR(B33/C33,"")</f>
        <v/>
      </c>
      <c r="E33" s="161"/>
      <c r="F33" s="163"/>
    </row>
    <row r="34" spans="1:6" x14ac:dyDescent="0.2">
      <c r="A34" s="10" t="s">
        <v>78</v>
      </c>
      <c r="B34" s="11" t="e">
        <f>#REF!</f>
        <v>#REF!</v>
      </c>
      <c r="C34" s="12" t="e">
        <f>#REF!</f>
        <v>#REF!</v>
      </c>
      <c r="D34" s="175" t="str">
        <f t="shared" ref="D34:D36" si="6">IFERROR(B34/C34,"")</f>
        <v/>
      </c>
      <c r="E34" s="161"/>
      <c r="F34" s="164"/>
    </row>
    <row r="35" spans="1:6" x14ac:dyDescent="0.2">
      <c r="A35" s="10" t="s">
        <v>80</v>
      </c>
      <c r="B35" s="11" t="e">
        <f>#REF!</f>
        <v>#REF!</v>
      </c>
      <c r="C35" s="12" t="e">
        <f>#REF!</f>
        <v>#REF!</v>
      </c>
      <c r="D35" s="175" t="str">
        <f t="shared" si="6"/>
        <v/>
      </c>
      <c r="E35" s="161"/>
      <c r="F35" s="164"/>
    </row>
    <row r="36" spans="1:6" ht="13.5" thickBot="1" x14ac:dyDescent="0.25">
      <c r="A36" s="168" t="s">
        <v>5</v>
      </c>
      <c r="B36" s="176" t="e">
        <f>SUM(B33:B35)</f>
        <v>#REF!</v>
      </c>
      <c r="C36" s="177" t="e">
        <f>SUM(C33:C35)</f>
        <v>#REF!</v>
      </c>
      <c r="D36" s="178" t="str">
        <f t="shared" si="6"/>
        <v/>
      </c>
      <c r="E36" s="165"/>
      <c r="F36" s="166">
        <v>0.95</v>
      </c>
    </row>
    <row r="37" spans="1:6" ht="16.5" thickBot="1" x14ac:dyDescent="0.3">
      <c r="A37" s="366" t="s">
        <v>92</v>
      </c>
      <c r="B37" s="367"/>
      <c r="C37" s="367"/>
      <c r="D37" s="367"/>
      <c r="E37" s="367"/>
      <c r="F37" s="367"/>
    </row>
    <row r="38" spans="1:6" ht="35.25" customHeight="1" thickBot="1" x14ac:dyDescent="0.25">
      <c r="A38" s="53"/>
      <c r="B38" s="231" t="s">
        <v>93</v>
      </c>
      <c r="C38" s="232" t="s">
        <v>94</v>
      </c>
      <c r="D38" s="233" t="s">
        <v>4</v>
      </c>
      <c r="E38" s="234" t="s">
        <v>7</v>
      </c>
      <c r="F38" s="234" t="s">
        <v>6</v>
      </c>
    </row>
    <row r="39" spans="1:6" x14ac:dyDescent="0.2">
      <c r="A39" s="7" t="s">
        <v>79</v>
      </c>
      <c r="B39" s="8" t="e">
        <f>B27+B33</f>
        <v>#REF!</v>
      </c>
      <c r="C39" s="179" t="e">
        <f>C27+C33</f>
        <v>#REF!</v>
      </c>
      <c r="D39" s="238" t="str">
        <f>IFERROR(B39/C39,"")</f>
        <v/>
      </c>
      <c r="E39" s="161"/>
      <c r="F39" s="163"/>
    </row>
    <row r="40" spans="1:6" x14ac:dyDescent="0.2">
      <c r="A40" s="10" t="s">
        <v>78</v>
      </c>
      <c r="B40" s="11" t="e">
        <f t="shared" ref="B40:C41" si="7">B28+B34</f>
        <v>#REF!</v>
      </c>
      <c r="C40" s="180" t="e">
        <f t="shared" si="7"/>
        <v>#REF!</v>
      </c>
      <c r="D40" s="238" t="str">
        <f t="shared" ref="D40:D42" si="8">IFERROR(B40/C40,"")</f>
        <v/>
      </c>
      <c r="E40" s="161"/>
      <c r="F40" s="164"/>
    </row>
    <row r="41" spans="1:6" x14ac:dyDescent="0.2">
      <c r="A41" s="10" t="s">
        <v>80</v>
      </c>
      <c r="B41" s="11" t="e">
        <f>B29+B35</f>
        <v>#REF!</v>
      </c>
      <c r="C41" s="180" t="e">
        <f t="shared" si="7"/>
        <v>#REF!</v>
      </c>
      <c r="D41" s="238" t="str">
        <f t="shared" si="8"/>
        <v/>
      </c>
      <c r="E41" s="161"/>
      <c r="F41" s="164"/>
    </row>
    <row r="42" spans="1:6" ht="13.5" thickBot="1" x14ac:dyDescent="0.25">
      <c r="A42" s="168" t="s">
        <v>5</v>
      </c>
      <c r="B42" s="235" t="e">
        <f>SUM(B39:B41)</f>
        <v>#REF!</v>
      </c>
      <c r="C42" s="236" t="e">
        <f>SUM(C39:C41)</f>
        <v>#REF!</v>
      </c>
      <c r="D42" s="237" t="str">
        <f t="shared" si="8"/>
        <v/>
      </c>
      <c r="E42" s="165"/>
      <c r="F42" s="166">
        <v>0.95</v>
      </c>
    </row>
    <row r="44" spans="1:6" ht="15.75" x14ac:dyDescent="0.2">
      <c r="A44" s="364" t="s">
        <v>50</v>
      </c>
      <c r="B44" s="365"/>
      <c r="C44" s="365"/>
      <c r="D44" s="365"/>
      <c r="E44" s="365"/>
      <c r="F44" s="365"/>
    </row>
    <row r="45" spans="1:6" ht="16.5" thickBot="1" x14ac:dyDescent="0.3">
      <c r="A45" s="360" t="s">
        <v>95</v>
      </c>
      <c r="B45" s="361"/>
      <c r="C45" s="361"/>
      <c r="D45" s="361"/>
      <c r="E45" s="361"/>
      <c r="F45" s="361"/>
    </row>
    <row r="46" spans="1:6" ht="35.25" customHeight="1" thickBot="1" x14ac:dyDescent="0.25">
      <c r="A46" s="53"/>
      <c r="B46" s="118" t="s">
        <v>57</v>
      </c>
      <c r="C46" s="119" t="s">
        <v>3</v>
      </c>
      <c r="D46" s="120" t="s">
        <v>4</v>
      </c>
      <c r="E46" s="162" t="s">
        <v>7</v>
      </c>
      <c r="F46" s="162" t="s">
        <v>6</v>
      </c>
    </row>
    <row r="47" spans="1:6" x14ac:dyDescent="0.2">
      <c r="A47" s="7" t="s">
        <v>79</v>
      </c>
      <c r="B47" s="8" t="e">
        <f>#REF!</f>
        <v>#REF!</v>
      </c>
      <c r="C47" s="9" t="e">
        <f>#REF!</f>
        <v>#REF!</v>
      </c>
      <c r="D47" s="117" t="str">
        <f>IFERROR(B47/C47,"")</f>
        <v/>
      </c>
      <c r="E47" s="161"/>
      <c r="F47" s="163"/>
    </row>
    <row r="48" spans="1:6" x14ac:dyDescent="0.2">
      <c r="A48" s="10" t="s">
        <v>78</v>
      </c>
      <c r="B48" s="11" t="e">
        <f>#REF!</f>
        <v>#REF!</v>
      </c>
      <c r="C48" s="12" t="e">
        <f>#REF!</f>
        <v>#REF!</v>
      </c>
      <c r="D48" s="117" t="str">
        <f t="shared" ref="D48:D50" si="9">IFERROR(B48/C48,"")</f>
        <v/>
      </c>
      <c r="E48" s="161"/>
      <c r="F48" s="164"/>
    </row>
    <row r="49" spans="1:6" x14ac:dyDescent="0.2">
      <c r="A49" s="10" t="s">
        <v>80</v>
      </c>
      <c r="B49" s="11" t="e">
        <f>#REF!</f>
        <v>#REF!</v>
      </c>
      <c r="C49" s="12" t="e">
        <f>#REF!</f>
        <v>#REF!</v>
      </c>
      <c r="D49" s="117" t="str">
        <f t="shared" si="9"/>
        <v/>
      </c>
      <c r="E49" s="161"/>
      <c r="F49" s="164"/>
    </row>
    <row r="50" spans="1:6" ht="13.5" thickBot="1" x14ac:dyDescent="0.25">
      <c r="A50" s="168" t="s">
        <v>5</v>
      </c>
      <c r="B50" s="169" t="e">
        <f>SUM(B47:B49)</f>
        <v>#REF!</v>
      </c>
      <c r="C50" s="170" t="e">
        <f>SUM(C47:C49)</f>
        <v>#REF!</v>
      </c>
      <c r="D50" s="171" t="str">
        <f t="shared" si="9"/>
        <v/>
      </c>
      <c r="E50" s="165"/>
      <c r="F50" s="166">
        <v>0.95</v>
      </c>
    </row>
    <row r="51" spans="1:6" ht="16.5" thickBot="1" x14ac:dyDescent="0.3">
      <c r="A51" s="362" t="s">
        <v>59</v>
      </c>
      <c r="B51" s="363"/>
      <c r="C51" s="363"/>
      <c r="D51" s="363"/>
      <c r="E51" s="363"/>
      <c r="F51" s="363"/>
    </row>
    <row r="52" spans="1:6" ht="26.25" thickBot="1" x14ac:dyDescent="0.25">
      <c r="A52" s="53"/>
      <c r="B52" s="172" t="s">
        <v>63</v>
      </c>
      <c r="C52" s="173" t="s">
        <v>58</v>
      </c>
      <c r="D52" s="174" t="s">
        <v>4</v>
      </c>
      <c r="E52" s="167" t="s">
        <v>7</v>
      </c>
      <c r="F52" s="167" t="s">
        <v>6</v>
      </c>
    </row>
    <row r="53" spans="1:6" x14ac:dyDescent="0.2">
      <c r="A53" s="7" t="s">
        <v>79</v>
      </c>
      <c r="B53" s="8" t="e">
        <f>#REF!</f>
        <v>#REF!</v>
      </c>
      <c r="C53" s="9" t="e">
        <f>#REF!</f>
        <v>#REF!</v>
      </c>
      <c r="D53" s="175" t="str">
        <f>IFERROR(B53/C53,"")</f>
        <v/>
      </c>
      <c r="E53" s="161"/>
      <c r="F53" s="163"/>
    </row>
    <row r="54" spans="1:6" x14ac:dyDescent="0.2">
      <c r="A54" s="10" t="s">
        <v>78</v>
      </c>
      <c r="B54" s="11" t="e">
        <f>#REF!</f>
        <v>#REF!</v>
      </c>
      <c r="C54" s="12" t="e">
        <f>#REF!</f>
        <v>#REF!</v>
      </c>
      <c r="D54" s="175" t="str">
        <f t="shared" ref="D54:D56" si="10">IFERROR(B54/C54,"")</f>
        <v/>
      </c>
      <c r="E54" s="161"/>
      <c r="F54" s="164"/>
    </row>
    <row r="55" spans="1:6" x14ac:dyDescent="0.2">
      <c r="A55" s="10" t="s">
        <v>80</v>
      </c>
      <c r="B55" s="11" t="e">
        <f>#REF!</f>
        <v>#REF!</v>
      </c>
      <c r="C55" s="12" t="e">
        <f>#REF!</f>
        <v>#REF!</v>
      </c>
      <c r="D55" s="175" t="str">
        <f t="shared" si="10"/>
        <v/>
      </c>
      <c r="E55" s="161"/>
      <c r="F55" s="164"/>
    </row>
    <row r="56" spans="1:6" ht="13.5" thickBot="1" x14ac:dyDescent="0.25">
      <c r="A56" s="168" t="s">
        <v>5</v>
      </c>
      <c r="B56" s="176" t="e">
        <f>SUM(B53:B55)</f>
        <v>#REF!</v>
      </c>
      <c r="C56" s="177" t="e">
        <f>SUM(C53:C55)</f>
        <v>#REF!</v>
      </c>
      <c r="D56" s="178" t="str">
        <f t="shared" si="10"/>
        <v/>
      </c>
      <c r="E56" s="165"/>
      <c r="F56" s="166">
        <v>0.95</v>
      </c>
    </row>
    <row r="57" spans="1:6" ht="16.5" thickBot="1" x14ac:dyDescent="0.3">
      <c r="A57" s="366" t="s">
        <v>92</v>
      </c>
      <c r="B57" s="367"/>
      <c r="C57" s="367"/>
      <c r="D57" s="367"/>
      <c r="E57" s="367"/>
      <c r="F57" s="367"/>
    </row>
    <row r="58" spans="1:6" ht="35.25" customHeight="1" thickBot="1" x14ac:dyDescent="0.25">
      <c r="A58" s="53"/>
      <c r="B58" s="231" t="s">
        <v>93</v>
      </c>
      <c r="C58" s="232" t="s">
        <v>94</v>
      </c>
      <c r="D58" s="233" t="s">
        <v>4</v>
      </c>
      <c r="E58" s="234" t="s">
        <v>7</v>
      </c>
      <c r="F58" s="234" t="s">
        <v>6</v>
      </c>
    </row>
    <row r="59" spans="1:6" x14ac:dyDescent="0.2">
      <c r="A59" s="7" t="s">
        <v>79</v>
      </c>
      <c r="B59" s="8" t="e">
        <f>B47+B53</f>
        <v>#REF!</v>
      </c>
      <c r="C59" s="179" t="e">
        <f>C47+C53</f>
        <v>#REF!</v>
      </c>
      <c r="D59" s="238" t="str">
        <f>IFERROR(B59/C59,"")</f>
        <v/>
      </c>
      <c r="E59" s="161"/>
      <c r="F59" s="163"/>
    </row>
    <row r="60" spans="1:6" x14ac:dyDescent="0.2">
      <c r="A60" s="10" t="s">
        <v>78</v>
      </c>
      <c r="B60" s="11" t="e">
        <f t="shared" ref="B60:C60" si="11">B48+B54</f>
        <v>#REF!</v>
      </c>
      <c r="C60" s="180" t="e">
        <f t="shared" si="11"/>
        <v>#REF!</v>
      </c>
      <c r="D60" s="238" t="str">
        <f t="shared" ref="D60:D62" si="12">IFERROR(B60/C60,"")</f>
        <v/>
      </c>
      <c r="E60" s="161"/>
      <c r="F60" s="164"/>
    </row>
    <row r="61" spans="1:6" x14ac:dyDescent="0.2">
      <c r="A61" s="10" t="s">
        <v>80</v>
      </c>
      <c r="B61" s="11" t="e">
        <f>B49+B55</f>
        <v>#REF!</v>
      </c>
      <c r="C61" s="180" t="e">
        <f t="shared" ref="C61" si="13">C49+C55</f>
        <v>#REF!</v>
      </c>
      <c r="D61" s="238" t="str">
        <f t="shared" si="12"/>
        <v/>
      </c>
      <c r="E61" s="161"/>
      <c r="F61" s="164"/>
    </row>
    <row r="62" spans="1:6" ht="13.5" thickBot="1" x14ac:dyDescent="0.25">
      <c r="A62" s="168" t="s">
        <v>5</v>
      </c>
      <c r="B62" s="235" t="e">
        <f>SUM(B59:B61)</f>
        <v>#REF!</v>
      </c>
      <c r="C62" s="236" t="e">
        <f>SUM(C59:C61)</f>
        <v>#REF!</v>
      </c>
      <c r="D62" s="237" t="str">
        <f t="shared" si="12"/>
        <v/>
      </c>
      <c r="E62" s="165"/>
      <c r="F62" s="166">
        <v>0.95</v>
      </c>
    </row>
    <row r="63" spans="1:6" customFormat="1" x14ac:dyDescent="0.2"/>
    <row r="64" spans="1:6" ht="15.75" x14ac:dyDescent="0.2">
      <c r="A64" s="364" t="s">
        <v>51</v>
      </c>
      <c r="B64" s="365"/>
      <c r="C64" s="365"/>
      <c r="D64" s="365"/>
      <c r="E64" s="365"/>
      <c r="F64" s="365"/>
    </row>
    <row r="65" spans="1:6" ht="16.5" thickBot="1" x14ac:dyDescent="0.3">
      <c r="A65" s="360" t="s">
        <v>95</v>
      </c>
      <c r="B65" s="361"/>
      <c r="C65" s="361"/>
      <c r="D65" s="361"/>
      <c r="E65" s="361"/>
      <c r="F65" s="361"/>
    </row>
    <row r="66" spans="1:6" ht="35.25" customHeight="1" thickBot="1" x14ac:dyDescent="0.25">
      <c r="A66" s="53"/>
      <c r="B66" s="118" t="s">
        <v>57</v>
      </c>
      <c r="C66" s="119" t="s">
        <v>3</v>
      </c>
      <c r="D66" s="120" t="s">
        <v>4</v>
      </c>
      <c r="E66" s="162" t="s">
        <v>7</v>
      </c>
      <c r="F66" s="162" t="s">
        <v>6</v>
      </c>
    </row>
    <row r="67" spans="1:6" x14ac:dyDescent="0.2">
      <c r="A67" s="7" t="s">
        <v>79</v>
      </c>
      <c r="B67" s="8" t="e">
        <f>#REF!</f>
        <v>#REF!</v>
      </c>
      <c r="C67" s="8" t="e">
        <f>#REF!</f>
        <v>#REF!</v>
      </c>
      <c r="D67" s="117" t="str">
        <f>IFERROR(B67/C67,"")</f>
        <v/>
      </c>
      <c r="E67" s="161"/>
      <c r="F67" s="163"/>
    </row>
    <row r="68" spans="1:6" x14ac:dyDescent="0.2">
      <c r="A68" s="10" t="s">
        <v>78</v>
      </c>
      <c r="B68" s="11" t="e">
        <f>#REF!</f>
        <v>#REF!</v>
      </c>
      <c r="C68" s="11" t="e">
        <f>#REF!</f>
        <v>#REF!</v>
      </c>
      <c r="D68" s="117" t="str">
        <f t="shared" ref="D68:D70" si="14">IFERROR(B68/C68,"")</f>
        <v/>
      </c>
      <c r="E68" s="161"/>
      <c r="F68" s="164"/>
    </row>
    <row r="69" spans="1:6" x14ac:dyDescent="0.2">
      <c r="A69" s="10" t="s">
        <v>80</v>
      </c>
      <c r="B69" s="11" t="e">
        <f>#REF!</f>
        <v>#REF!</v>
      </c>
      <c r="C69" s="11" t="e">
        <f>#REF!</f>
        <v>#REF!</v>
      </c>
      <c r="D69" s="117" t="str">
        <f t="shared" si="14"/>
        <v/>
      </c>
      <c r="E69" s="161"/>
      <c r="F69" s="164"/>
    </row>
    <row r="70" spans="1:6" ht="13.5" thickBot="1" x14ac:dyDescent="0.25">
      <c r="A70" s="168" t="s">
        <v>5</v>
      </c>
      <c r="B70" s="169" t="e">
        <f>SUM(B67:B69)</f>
        <v>#REF!</v>
      </c>
      <c r="C70" s="170" t="e">
        <f>SUM(C67:C69)</f>
        <v>#REF!</v>
      </c>
      <c r="D70" s="171" t="str">
        <f t="shared" si="14"/>
        <v/>
      </c>
      <c r="E70" s="165"/>
      <c r="F70" s="166">
        <v>0.95</v>
      </c>
    </row>
    <row r="71" spans="1:6" ht="16.5" thickBot="1" x14ac:dyDescent="0.3">
      <c r="A71" s="362" t="s">
        <v>59</v>
      </c>
      <c r="B71" s="363"/>
      <c r="C71" s="363"/>
      <c r="D71" s="363"/>
      <c r="E71" s="363"/>
      <c r="F71" s="363"/>
    </row>
    <row r="72" spans="1:6" ht="26.25" thickBot="1" x14ac:dyDescent="0.25">
      <c r="A72" s="53"/>
      <c r="B72" s="172" t="s">
        <v>63</v>
      </c>
      <c r="C72" s="173" t="s">
        <v>58</v>
      </c>
      <c r="D72" s="174" t="s">
        <v>4</v>
      </c>
      <c r="E72" s="167" t="s">
        <v>7</v>
      </c>
      <c r="F72" s="167" t="s">
        <v>6</v>
      </c>
    </row>
    <row r="73" spans="1:6" x14ac:dyDescent="0.2">
      <c r="A73" s="7" t="s">
        <v>79</v>
      </c>
      <c r="B73" s="8" t="e">
        <f>#REF!</f>
        <v>#REF!</v>
      </c>
      <c r="C73" s="9"/>
      <c r="D73" s="175" t="str">
        <f>IFERROR(B73/C73,"")</f>
        <v/>
      </c>
      <c r="E73" s="161"/>
      <c r="F73" s="163"/>
    </row>
    <row r="74" spans="1:6" x14ac:dyDescent="0.2">
      <c r="A74" s="10" t="s">
        <v>78</v>
      </c>
      <c r="B74" s="11" t="e">
        <f>#REF!</f>
        <v>#REF!</v>
      </c>
      <c r="C74" s="12"/>
      <c r="D74" s="175" t="str">
        <f t="shared" ref="D74:D76" si="15">IFERROR(B74/C74,"")</f>
        <v/>
      </c>
      <c r="E74" s="161"/>
      <c r="F74" s="164"/>
    </row>
    <row r="75" spans="1:6" x14ac:dyDescent="0.2">
      <c r="A75" s="10" t="s">
        <v>80</v>
      </c>
      <c r="B75" s="11" t="e">
        <f>#REF!</f>
        <v>#REF!</v>
      </c>
      <c r="C75" s="12"/>
      <c r="D75" s="175" t="str">
        <f t="shared" si="15"/>
        <v/>
      </c>
      <c r="E75" s="161"/>
      <c r="F75" s="164"/>
    </row>
    <row r="76" spans="1:6" ht="13.5" thickBot="1" x14ac:dyDescent="0.25">
      <c r="A76" s="168" t="s">
        <v>5</v>
      </c>
      <c r="B76" s="176" t="e">
        <f>SUM(B73:B75)</f>
        <v>#REF!</v>
      </c>
      <c r="C76" s="177">
        <f>SUM(C73:C75)</f>
        <v>0</v>
      </c>
      <c r="D76" s="178" t="str">
        <f t="shared" si="15"/>
        <v/>
      </c>
      <c r="E76" s="165"/>
      <c r="F76" s="166">
        <v>0.95</v>
      </c>
    </row>
    <row r="77" spans="1:6" ht="16.5" thickBot="1" x14ac:dyDescent="0.3">
      <c r="A77" s="366" t="s">
        <v>92</v>
      </c>
      <c r="B77" s="367"/>
      <c r="C77" s="367"/>
      <c r="D77" s="367"/>
      <c r="E77" s="367"/>
      <c r="F77" s="367"/>
    </row>
    <row r="78" spans="1:6" ht="35.25" customHeight="1" thickBot="1" x14ac:dyDescent="0.25">
      <c r="A78" s="53"/>
      <c r="B78" s="231" t="s">
        <v>93</v>
      </c>
      <c r="C78" s="232" t="s">
        <v>94</v>
      </c>
      <c r="D78" s="233" t="s">
        <v>4</v>
      </c>
      <c r="E78" s="234" t="s">
        <v>7</v>
      </c>
      <c r="F78" s="234" t="s">
        <v>6</v>
      </c>
    </row>
    <row r="79" spans="1:6" x14ac:dyDescent="0.2">
      <c r="A79" s="7" t="s">
        <v>79</v>
      </c>
      <c r="B79" s="8" t="e">
        <f>B67+B73</f>
        <v>#REF!</v>
      </c>
      <c r="C79" s="179" t="e">
        <f>C67+C73</f>
        <v>#REF!</v>
      </c>
      <c r="D79" s="238" t="str">
        <f>IFERROR(B79/C79,"")</f>
        <v/>
      </c>
      <c r="E79" s="161"/>
      <c r="F79" s="163"/>
    </row>
    <row r="80" spans="1:6" x14ac:dyDescent="0.2">
      <c r="A80" s="10" t="s">
        <v>78</v>
      </c>
      <c r="B80" s="11" t="e">
        <f t="shared" ref="B80:C80" si="16">B68+B74</f>
        <v>#REF!</v>
      </c>
      <c r="C80" s="180" t="e">
        <f t="shared" si="16"/>
        <v>#REF!</v>
      </c>
      <c r="D80" s="238" t="str">
        <f t="shared" ref="D80:D82" si="17">IFERROR(B80/C80,"")</f>
        <v/>
      </c>
      <c r="E80" s="161"/>
      <c r="F80" s="164"/>
    </row>
    <row r="81" spans="1:6" x14ac:dyDescent="0.2">
      <c r="A81" s="10" t="s">
        <v>80</v>
      </c>
      <c r="B81" s="11" t="e">
        <f>B69+B75</f>
        <v>#REF!</v>
      </c>
      <c r="C81" s="180" t="e">
        <f t="shared" ref="C81" si="18">C69+C75</f>
        <v>#REF!</v>
      </c>
      <c r="D81" s="238" t="str">
        <f t="shared" si="17"/>
        <v/>
      </c>
      <c r="E81" s="161"/>
      <c r="F81" s="164"/>
    </row>
    <row r="82" spans="1:6" ht="13.5" thickBot="1" x14ac:dyDescent="0.25">
      <c r="A82" s="168" t="s">
        <v>5</v>
      </c>
      <c r="B82" s="235" t="e">
        <f>SUM(B79:B81)</f>
        <v>#REF!</v>
      </c>
      <c r="C82" s="236" t="e">
        <f>SUM(C79:C81)</f>
        <v>#REF!</v>
      </c>
      <c r="D82" s="237" t="str">
        <f t="shared" si="17"/>
        <v/>
      </c>
      <c r="E82" s="165"/>
      <c r="F82" s="166">
        <v>0.95</v>
      </c>
    </row>
    <row r="83" spans="1:6" customFormat="1" x14ac:dyDescent="0.2"/>
    <row r="84" spans="1:6" ht="15.75" x14ac:dyDescent="0.2">
      <c r="A84" s="364" t="s">
        <v>52</v>
      </c>
      <c r="B84" s="365"/>
      <c r="C84" s="365"/>
      <c r="D84" s="365"/>
      <c r="E84" s="365"/>
      <c r="F84" s="365"/>
    </row>
    <row r="85" spans="1:6" ht="16.5" thickBot="1" x14ac:dyDescent="0.3">
      <c r="A85" s="360" t="s">
        <v>95</v>
      </c>
      <c r="B85" s="361"/>
      <c r="C85" s="361"/>
      <c r="D85" s="361"/>
      <c r="E85" s="361"/>
      <c r="F85" s="361"/>
    </row>
    <row r="86" spans="1:6" ht="35.25" customHeight="1" thickBot="1" x14ac:dyDescent="0.25">
      <c r="A86" s="53"/>
      <c r="B86" s="118" t="s">
        <v>57</v>
      </c>
      <c r="C86" s="119" t="s">
        <v>3</v>
      </c>
      <c r="D86" s="120" t="s">
        <v>4</v>
      </c>
      <c r="E86" s="162" t="s">
        <v>7</v>
      </c>
      <c r="F86" s="162" t="s">
        <v>6</v>
      </c>
    </row>
    <row r="87" spans="1:6" x14ac:dyDescent="0.2">
      <c r="A87" s="7" t="s">
        <v>79</v>
      </c>
      <c r="B87" s="8" t="e">
        <f>#REF!</f>
        <v>#REF!</v>
      </c>
      <c r="C87" s="8" t="e">
        <f>#REF!</f>
        <v>#REF!</v>
      </c>
      <c r="D87" s="117" t="str">
        <f>IFERROR(B87/C87,"")</f>
        <v/>
      </c>
      <c r="E87" s="161"/>
      <c r="F87" s="163"/>
    </row>
    <row r="88" spans="1:6" x14ac:dyDescent="0.2">
      <c r="A88" s="10" t="s">
        <v>78</v>
      </c>
      <c r="B88" s="11" t="e">
        <f>#REF!</f>
        <v>#REF!</v>
      </c>
      <c r="C88" s="11" t="e">
        <f>#REF!</f>
        <v>#REF!</v>
      </c>
      <c r="D88" s="117" t="str">
        <f t="shared" ref="D88:D90" si="19">IFERROR(B88/C88,"")</f>
        <v/>
      </c>
      <c r="E88" s="161"/>
      <c r="F88" s="164"/>
    </row>
    <row r="89" spans="1:6" x14ac:dyDescent="0.2">
      <c r="A89" s="10" t="s">
        <v>80</v>
      </c>
      <c r="B89" s="11" t="e">
        <f>#REF!</f>
        <v>#REF!</v>
      </c>
      <c r="C89" s="11" t="e">
        <f>#REF!</f>
        <v>#REF!</v>
      </c>
      <c r="D89" s="117" t="str">
        <f t="shared" si="19"/>
        <v/>
      </c>
      <c r="E89" s="161"/>
      <c r="F89" s="164"/>
    </row>
    <row r="90" spans="1:6" ht="13.5" thickBot="1" x14ac:dyDescent="0.25">
      <c r="A90" s="168" t="s">
        <v>5</v>
      </c>
      <c r="B90" s="169" t="e">
        <f>SUM(B87:B89)</f>
        <v>#REF!</v>
      </c>
      <c r="C90" s="170" t="e">
        <f>SUM(C87:C89)</f>
        <v>#REF!</v>
      </c>
      <c r="D90" s="171" t="str">
        <f t="shared" si="19"/>
        <v/>
      </c>
      <c r="E90" s="165"/>
      <c r="F90" s="166">
        <v>0.95</v>
      </c>
    </row>
    <row r="91" spans="1:6" ht="16.5" thickBot="1" x14ac:dyDescent="0.3">
      <c r="A91" s="362" t="s">
        <v>59</v>
      </c>
      <c r="B91" s="363"/>
      <c r="C91" s="363"/>
      <c r="D91" s="363"/>
      <c r="E91" s="363"/>
      <c r="F91" s="363"/>
    </row>
    <row r="92" spans="1:6" ht="26.25" thickBot="1" x14ac:dyDescent="0.25">
      <c r="A92" s="53"/>
      <c r="B92" s="172" t="s">
        <v>63</v>
      </c>
      <c r="C92" s="173" t="s">
        <v>58</v>
      </c>
      <c r="D92" s="174" t="s">
        <v>4</v>
      </c>
      <c r="E92" s="167" t="s">
        <v>7</v>
      </c>
      <c r="F92" s="167" t="s">
        <v>6</v>
      </c>
    </row>
    <row r="93" spans="1:6" x14ac:dyDescent="0.2">
      <c r="A93" s="7" t="s">
        <v>79</v>
      </c>
      <c r="B93" s="8" t="e">
        <f>#REF!</f>
        <v>#REF!</v>
      </c>
      <c r="C93" s="9" t="e">
        <f>#REF!</f>
        <v>#REF!</v>
      </c>
      <c r="D93" s="175" t="str">
        <f>IFERROR(B93/C93,"")</f>
        <v/>
      </c>
      <c r="E93" s="161"/>
      <c r="F93" s="163"/>
    </row>
    <row r="94" spans="1:6" x14ac:dyDescent="0.2">
      <c r="A94" s="10" t="s">
        <v>78</v>
      </c>
      <c r="B94" s="11" t="e">
        <f>#REF!</f>
        <v>#REF!</v>
      </c>
      <c r="C94" s="12" t="e">
        <f>#REF!</f>
        <v>#REF!</v>
      </c>
      <c r="D94" s="175" t="str">
        <f t="shared" ref="D94:D96" si="20">IFERROR(B94/C94,"")</f>
        <v/>
      </c>
      <c r="E94" s="161"/>
      <c r="F94" s="164"/>
    </row>
    <row r="95" spans="1:6" x14ac:dyDescent="0.2">
      <c r="A95" s="10" t="s">
        <v>80</v>
      </c>
      <c r="B95" s="11" t="e">
        <f>#REF!</f>
        <v>#REF!</v>
      </c>
      <c r="C95" s="12" t="e">
        <f>#REF!</f>
        <v>#REF!</v>
      </c>
      <c r="D95" s="175" t="str">
        <f t="shared" si="20"/>
        <v/>
      </c>
      <c r="E95" s="161"/>
      <c r="F95" s="164"/>
    </row>
    <row r="96" spans="1:6" ht="13.5" thickBot="1" x14ac:dyDescent="0.25">
      <c r="A96" s="168" t="s">
        <v>5</v>
      </c>
      <c r="B96" s="176" t="e">
        <f>SUM(B93:B95)</f>
        <v>#REF!</v>
      </c>
      <c r="C96" s="177" t="e">
        <f>SUM(C93:C95)</f>
        <v>#REF!</v>
      </c>
      <c r="D96" s="178" t="str">
        <f t="shared" si="20"/>
        <v/>
      </c>
      <c r="E96" s="165"/>
      <c r="F96" s="166">
        <v>0.95</v>
      </c>
    </row>
    <row r="97" spans="1:6" ht="16.5" thickBot="1" x14ac:dyDescent="0.3">
      <c r="A97" s="366" t="s">
        <v>92</v>
      </c>
      <c r="B97" s="367"/>
      <c r="C97" s="367"/>
      <c r="D97" s="367"/>
      <c r="E97" s="367"/>
      <c r="F97" s="367"/>
    </row>
    <row r="98" spans="1:6" ht="35.25" customHeight="1" thickBot="1" x14ac:dyDescent="0.25">
      <c r="A98" s="53"/>
      <c r="B98" s="231" t="s">
        <v>93</v>
      </c>
      <c r="C98" s="232" t="s">
        <v>94</v>
      </c>
      <c r="D98" s="233" t="s">
        <v>4</v>
      </c>
      <c r="E98" s="234" t="s">
        <v>7</v>
      </c>
      <c r="F98" s="234" t="s">
        <v>6</v>
      </c>
    </row>
    <row r="99" spans="1:6" x14ac:dyDescent="0.2">
      <c r="A99" s="7" t="s">
        <v>79</v>
      </c>
      <c r="B99" s="8" t="e">
        <f>B87+B93</f>
        <v>#REF!</v>
      </c>
      <c r="C99" s="179" t="e">
        <f>C87+C93</f>
        <v>#REF!</v>
      </c>
      <c r="D99" s="238" t="str">
        <f>IFERROR(B99/C99,"")</f>
        <v/>
      </c>
      <c r="E99" s="161"/>
      <c r="F99" s="163"/>
    </row>
    <row r="100" spans="1:6" x14ac:dyDescent="0.2">
      <c r="A100" s="10" t="s">
        <v>78</v>
      </c>
      <c r="B100" s="11" t="e">
        <f t="shared" ref="B100:C100" si="21">B88+B94</f>
        <v>#REF!</v>
      </c>
      <c r="C100" s="180" t="e">
        <f t="shared" si="21"/>
        <v>#REF!</v>
      </c>
      <c r="D100" s="238" t="str">
        <f t="shared" ref="D100:D102" si="22">IFERROR(B100/C100,"")</f>
        <v/>
      </c>
      <c r="E100" s="161"/>
      <c r="F100" s="164"/>
    </row>
    <row r="101" spans="1:6" x14ac:dyDescent="0.2">
      <c r="A101" s="10" t="s">
        <v>80</v>
      </c>
      <c r="B101" s="11" t="e">
        <f>B89+B95</f>
        <v>#REF!</v>
      </c>
      <c r="C101" s="180" t="e">
        <f t="shared" ref="C101" si="23">C89+C95</f>
        <v>#REF!</v>
      </c>
      <c r="D101" s="238" t="str">
        <f t="shared" si="22"/>
        <v/>
      </c>
      <c r="E101" s="161"/>
      <c r="F101" s="164"/>
    </row>
    <row r="102" spans="1:6" ht="13.5" thickBot="1" x14ac:dyDescent="0.25">
      <c r="A102" s="168" t="s">
        <v>5</v>
      </c>
      <c r="B102" s="235" t="e">
        <f>SUM(B99:B101)</f>
        <v>#REF!</v>
      </c>
      <c r="C102" s="236" t="e">
        <f>SUM(C99:C101)</f>
        <v>#REF!</v>
      </c>
      <c r="D102" s="237" t="str">
        <f t="shared" si="22"/>
        <v/>
      </c>
      <c r="E102" s="165"/>
      <c r="F102" s="166">
        <v>0.95</v>
      </c>
    </row>
    <row r="103" spans="1:6" customFormat="1" x14ac:dyDescent="0.2"/>
    <row r="104" spans="1:6" customFormat="1" x14ac:dyDescent="0.2"/>
    <row r="105" spans="1:6" customFormat="1" x14ac:dyDescent="0.2"/>
    <row r="106" spans="1:6" customFormat="1" x14ac:dyDescent="0.2"/>
    <row r="107" spans="1:6" customFormat="1" x14ac:dyDescent="0.2"/>
    <row r="108" spans="1:6" customFormat="1" x14ac:dyDescent="0.2"/>
    <row r="109" spans="1:6" customFormat="1" x14ac:dyDescent="0.2"/>
    <row r="110" spans="1:6" customFormat="1" x14ac:dyDescent="0.2"/>
    <row r="111" spans="1:6" customFormat="1" x14ac:dyDescent="0.2"/>
    <row r="112" spans="1:6" customFormat="1" x14ac:dyDescent="0.2"/>
    <row r="113" customFormat="1" x14ac:dyDescent="0.2"/>
  </sheetData>
  <mergeCells count="22">
    <mergeCell ref="A97:F97"/>
    <mergeCell ref="A11:F11"/>
    <mergeCell ref="A1:F1"/>
    <mergeCell ref="A2:F2"/>
    <mergeCell ref="A24:F24"/>
    <mergeCell ref="A25:F25"/>
    <mergeCell ref="A4:F4"/>
    <mergeCell ref="A5:F5"/>
    <mergeCell ref="A17:F17"/>
    <mergeCell ref="A31:F31"/>
    <mergeCell ref="A45:F45"/>
    <mergeCell ref="A51:F51"/>
    <mergeCell ref="A44:F44"/>
    <mergeCell ref="A64:F64"/>
    <mergeCell ref="A37:F37"/>
    <mergeCell ref="A57:F57"/>
    <mergeCell ref="A65:F65"/>
    <mergeCell ref="A71:F71"/>
    <mergeCell ref="A84:F84"/>
    <mergeCell ref="A85:F85"/>
    <mergeCell ref="A91:F91"/>
    <mergeCell ref="A77:F77"/>
  </mergeCells>
  <pageMargins left="0.7" right="0.7" top="0.75" bottom="0.75" header="0.3" footer="0.3"/>
  <pageSetup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sheetPr>
  <dimension ref="A1:O86"/>
  <sheetViews>
    <sheetView topLeftCell="A10" workbookViewId="0">
      <selection activeCell="A54" sqref="A54:A61"/>
    </sheetView>
  </sheetViews>
  <sheetFormatPr defaultColWidth="8.85546875" defaultRowHeight="12.75" x14ac:dyDescent="0.2"/>
  <cols>
    <col min="1" max="1" width="16.7109375" style="5" customWidth="1"/>
    <col min="2" max="2" width="10.42578125" style="5" customWidth="1"/>
    <col min="3" max="4" width="11.42578125" style="5" customWidth="1"/>
    <col min="5" max="5" width="11.5703125" style="5" customWidth="1"/>
    <col min="6" max="6" width="12" style="5" customWidth="1"/>
    <col min="7" max="7" width="11.42578125" style="5" customWidth="1"/>
    <col min="8" max="8" width="18.5703125" style="5" customWidth="1"/>
    <col min="9" max="9" width="16.5703125" style="5" customWidth="1"/>
    <col min="10" max="10" width="10.42578125" style="5" customWidth="1"/>
    <col min="11" max="11" width="13" style="5" customWidth="1"/>
    <col min="12" max="12" width="11.42578125" style="5" customWidth="1"/>
    <col min="13" max="13" width="11.5703125" style="5" customWidth="1"/>
    <col min="14" max="14" width="12" style="5" customWidth="1"/>
    <col min="15" max="15" width="11.42578125" style="5" customWidth="1"/>
    <col min="16" max="16384" width="8.85546875" style="5"/>
  </cols>
  <sheetData>
    <row r="1" spans="1:15" ht="47.25" customHeight="1" x14ac:dyDescent="0.2">
      <c r="B1" s="192"/>
      <c r="C1" s="379" t="s">
        <v>8</v>
      </c>
      <c r="D1" s="379"/>
      <c r="E1" s="379"/>
      <c r="F1" s="379"/>
      <c r="G1" s="379"/>
      <c r="H1" s="158" t="s">
        <v>91</v>
      </c>
      <c r="I1" s="157"/>
      <c r="J1" s="157"/>
      <c r="K1" s="217"/>
      <c r="L1" s="121"/>
      <c r="M1" s="121"/>
      <c r="N1" s="121"/>
      <c r="O1" s="121"/>
    </row>
    <row r="2" spans="1:15" ht="19.5" customHeight="1" thickBot="1" x14ac:dyDescent="0.25">
      <c r="A2" s="378" t="s">
        <v>60</v>
      </c>
      <c r="B2" s="378"/>
      <c r="C2" s="378"/>
      <c r="D2" s="378"/>
      <c r="E2" s="378"/>
      <c r="F2" s="378"/>
      <c r="G2" s="378"/>
      <c r="H2" s="189"/>
      <c r="I2" s="189"/>
      <c r="J2" s="189"/>
      <c r="K2" s="189"/>
      <c r="L2" s="189"/>
      <c r="M2" s="189"/>
      <c r="N2" s="189"/>
      <c r="O2" s="189"/>
    </row>
    <row r="3" spans="1:15" ht="17.25" customHeight="1" thickBot="1" x14ac:dyDescent="0.3">
      <c r="A3" s="372" t="s">
        <v>47</v>
      </c>
      <c r="B3" s="373"/>
      <c r="C3" s="373"/>
      <c r="D3" s="373"/>
      <c r="E3" s="373"/>
      <c r="F3" s="373"/>
      <c r="G3" s="374"/>
    </row>
    <row r="4" spans="1:15" ht="13.5" thickBot="1" x14ac:dyDescent="0.25">
      <c r="A4" s="375" t="s">
        <v>9</v>
      </c>
      <c r="B4" s="376"/>
      <c r="C4" s="376"/>
      <c r="D4" s="376"/>
      <c r="E4" s="376"/>
      <c r="F4" s="376"/>
      <c r="G4" s="377"/>
    </row>
    <row r="5" spans="1:15" ht="13.5" thickBot="1" x14ac:dyDescent="0.25">
      <c r="A5" s="13"/>
      <c r="B5" s="193" t="s">
        <v>10</v>
      </c>
      <c r="C5" s="193" t="s">
        <v>11</v>
      </c>
      <c r="D5" s="193" t="s">
        <v>12</v>
      </c>
      <c r="E5" s="193" t="s">
        <v>13</v>
      </c>
      <c r="F5" s="194" t="s">
        <v>14</v>
      </c>
      <c r="G5" s="195" t="s">
        <v>5</v>
      </c>
    </row>
    <row r="6" spans="1:15" x14ac:dyDescent="0.2">
      <c r="A6" s="132" t="s">
        <v>79</v>
      </c>
      <c r="B6" s="196" t="e">
        <f>#REF!</f>
        <v>#REF!</v>
      </c>
      <c r="C6" s="196" t="e">
        <f>#REF!</f>
        <v>#REF!</v>
      </c>
      <c r="D6" s="196" t="e">
        <f>#REF!</f>
        <v>#REF!</v>
      </c>
      <c r="E6" s="196" t="e">
        <f>#REF!</f>
        <v>#REF!</v>
      </c>
      <c r="F6" s="196" t="e">
        <f>#REF!</f>
        <v>#REF!</v>
      </c>
      <c r="G6" s="197" t="e">
        <f>SUM(B6:F6)</f>
        <v>#REF!</v>
      </c>
    </row>
    <row r="7" spans="1:15" x14ac:dyDescent="0.2">
      <c r="A7" s="141" t="s">
        <v>80</v>
      </c>
      <c r="B7" s="198" t="e">
        <f>#REF!</f>
        <v>#REF!</v>
      </c>
      <c r="C7" s="198" t="e">
        <f>#REF!</f>
        <v>#REF!</v>
      </c>
      <c r="D7" s="198" t="e">
        <f>#REF!</f>
        <v>#REF!</v>
      </c>
      <c r="E7" s="198" t="e">
        <f>#REF!</f>
        <v>#REF!</v>
      </c>
      <c r="F7" s="198" t="e">
        <f>#REF!</f>
        <v>#REF!</v>
      </c>
      <c r="G7" s="199" t="e">
        <f t="shared" ref="G7:G9" si="0">SUM(B7:F7)</f>
        <v>#REF!</v>
      </c>
    </row>
    <row r="8" spans="1:15" x14ac:dyDescent="0.2">
      <c r="A8" s="141" t="s">
        <v>78</v>
      </c>
      <c r="B8" s="198" t="e">
        <f>#REF!</f>
        <v>#REF!</v>
      </c>
      <c r="C8" s="198" t="e">
        <f>#REF!</f>
        <v>#REF!</v>
      </c>
      <c r="D8" s="198" t="e">
        <f>#REF!</f>
        <v>#REF!</v>
      </c>
      <c r="E8" s="198" t="e">
        <f>#REF!</f>
        <v>#REF!</v>
      </c>
      <c r="F8" s="198" t="e">
        <f>#REF!</f>
        <v>#REF!</v>
      </c>
      <c r="G8" s="199" t="e">
        <f t="shared" si="0"/>
        <v>#REF!</v>
      </c>
    </row>
    <row r="9" spans="1:15" ht="13.5" thickBot="1" x14ac:dyDescent="0.25">
      <c r="A9" s="200" t="s">
        <v>5</v>
      </c>
      <c r="B9" s="201" t="e">
        <f>SUM(B6:B8)</f>
        <v>#REF!</v>
      </c>
      <c r="C9" s="201" t="e">
        <f>SUM(C6:C8)</f>
        <v>#REF!</v>
      </c>
      <c r="D9" s="201" t="e">
        <f>SUM(D6:D8)</f>
        <v>#REF!</v>
      </c>
      <c r="E9" s="201" t="e">
        <f>SUM(E6:E8)</f>
        <v>#REF!</v>
      </c>
      <c r="F9" s="201" t="e">
        <f>SUM(F6:F8)</f>
        <v>#REF!</v>
      </c>
      <c r="G9" s="202" t="e">
        <f t="shared" si="0"/>
        <v>#REF!</v>
      </c>
    </row>
    <row r="10" spans="1:15" ht="13.5" thickBot="1" x14ac:dyDescent="0.25">
      <c r="A10" s="369" t="s">
        <v>15</v>
      </c>
      <c r="B10" s="370"/>
      <c r="C10" s="370"/>
      <c r="D10" s="370"/>
      <c r="E10" s="370"/>
      <c r="F10" s="370"/>
      <c r="G10" s="371"/>
    </row>
    <row r="11" spans="1:15" x14ac:dyDescent="0.2">
      <c r="A11" s="132"/>
      <c r="B11" s="203" t="s">
        <v>10</v>
      </c>
      <c r="C11" s="203" t="s">
        <v>11</v>
      </c>
      <c r="D11" s="203" t="s">
        <v>12</v>
      </c>
      <c r="E11" s="203" t="s">
        <v>13</v>
      </c>
      <c r="F11" s="204" t="s">
        <v>14</v>
      </c>
      <c r="G11" s="61"/>
    </row>
    <row r="12" spans="1:15" x14ac:dyDescent="0.2">
      <c r="A12" s="141" t="s">
        <v>79</v>
      </c>
      <c r="B12" s="205" t="str">
        <f>IFERROR(B6/$G6,"")</f>
        <v/>
      </c>
      <c r="C12" s="205" t="str">
        <f t="shared" ref="C12:F12" si="1">IFERROR(C6/$G6,"")</f>
        <v/>
      </c>
      <c r="D12" s="205" t="str">
        <f t="shared" si="1"/>
        <v/>
      </c>
      <c r="E12" s="205" t="str">
        <f t="shared" si="1"/>
        <v/>
      </c>
      <c r="F12" s="206" t="str">
        <f t="shared" si="1"/>
        <v/>
      </c>
      <c r="G12" s="61"/>
    </row>
    <row r="13" spans="1:15" x14ac:dyDescent="0.2">
      <c r="A13" s="141" t="s">
        <v>80</v>
      </c>
      <c r="B13" s="205" t="str">
        <f t="shared" ref="B13:F14" si="2">IFERROR(B7/$G7,"")</f>
        <v/>
      </c>
      <c r="C13" s="205" t="str">
        <f t="shared" si="2"/>
        <v/>
      </c>
      <c r="D13" s="205" t="str">
        <f t="shared" si="2"/>
        <v/>
      </c>
      <c r="E13" s="205" t="str">
        <f t="shared" si="2"/>
        <v/>
      </c>
      <c r="F13" s="206" t="str">
        <f>IFERROR(F7/$G7,"")</f>
        <v/>
      </c>
      <c r="G13" s="61"/>
    </row>
    <row r="14" spans="1:15" x14ac:dyDescent="0.2">
      <c r="A14" s="141" t="s">
        <v>78</v>
      </c>
      <c r="B14" s="205" t="str">
        <f t="shared" si="2"/>
        <v/>
      </c>
      <c r="C14" s="205" t="str">
        <f t="shared" si="2"/>
        <v/>
      </c>
      <c r="D14" s="205" t="str">
        <f t="shared" si="2"/>
        <v/>
      </c>
      <c r="E14" s="205" t="str">
        <f t="shared" si="2"/>
        <v/>
      </c>
      <c r="F14" s="206" t="str">
        <f t="shared" si="2"/>
        <v/>
      </c>
      <c r="G14" s="61"/>
    </row>
    <row r="15" spans="1:15" x14ac:dyDescent="0.2">
      <c r="A15" s="207" t="s">
        <v>5</v>
      </c>
      <c r="B15" s="208" t="str">
        <f>IFERROR(B9/$G9,"")</f>
        <v/>
      </c>
      <c r="C15" s="208" t="str">
        <f t="shared" ref="C15:F15" si="3">IFERROR(C9/$G9,"")</f>
        <v/>
      </c>
      <c r="D15" s="208" t="str">
        <f t="shared" si="3"/>
        <v/>
      </c>
      <c r="E15" s="208" t="str">
        <f t="shared" si="3"/>
        <v/>
      </c>
      <c r="F15" s="209" t="str">
        <f t="shared" si="3"/>
        <v/>
      </c>
      <c r="G15" s="61"/>
    </row>
    <row r="16" spans="1:15" x14ac:dyDescent="0.2">
      <c r="A16" s="210" t="s">
        <v>7</v>
      </c>
      <c r="B16" s="211"/>
      <c r="C16" s="211"/>
      <c r="D16" s="211"/>
      <c r="E16" s="211"/>
      <c r="F16" s="212"/>
      <c r="G16" s="61"/>
    </row>
    <row r="17" spans="1:7" ht="13.5" thickBot="1" x14ac:dyDescent="0.25">
      <c r="A17" s="213" t="s">
        <v>16</v>
      </c>
      <c r="B17" s="214">
        <v>0.59</v>
      </c>
      <c r="C17" s="215">
        <v>0.13</v>
      </c>
      <c r="D17" s="214">
        <v>0.08</v>
      </c>
      <c r="E17" s="214">
        <v>0.06</v>
      </c>
      <c r="F17" s="216">
        <v>0.14000000000000001</v>
      </c>
      <c r="G17" s="62"/>
    </row>
    <row r="18" spans="1:7" ht="13.5" thickBot="1" x14ac:dyDescent="0.25"/>
    <row r="19" spans="1:7" ht="16.5" thickBot="1" x14ac:dyDescent="0.3">
      <c r="A19" s="372" t="s">
        <v>48</v>
      </c>
      <c r="B19" s="373"/>
      <c r="C19" s="373"/>
      <c r="D19" s="373"/>
      <c r="E19" s="373"/>
      <c r="F19" s="373"/>
      <c r="G19" s="374"/>
    </row>
    <row r="20" spans="1:7" ht="13.5" thickBot="1" x14ac:dyDescent="0.25">
      <c r="A20" s="375" t="s">
        <v>9</v>
      </c>
      <c r="B20" s="376"/>
      <c r="C20" s="376"/>
      <c r="D20" s="376"/>
      <c r="E20" s="376"/>
      <c r="F20" s="376"/>
      <c r="G20" s="377"/>
    </row>
    <row r="21" spans="1:7" ht="13.5" thickBot="1" x14ac:dyDescent="0.25">
      <c r="A21" s="13"/>
      <c r="B21" s="193" t="s">
        <v>10</v>
      </c>
      <c r="C21" s="193" t="s">
        <v>11</v>
      </c>
      <c r="D21" s="193" t="s">
        <v>12</v>
      </c>
      <c r="E21" s="193" t="s">
        <v>13</v>
      </c>
      <c r="F21" s="194" t="s">
        <v>14</v>
      </c>
      <c r="G21" s="195" t="s">
        <v>5</v>
      </c>
    </row>
    <row r="22" spans="1:7" x14ac:dyDescent="0.2">
      <c r="A22" s="132" t="s">
        <v>79</v>
      </c>
      <c r="B22" s="196" t="e">
        <f>#REF!</f>
        <v>#REF!</v>
      </c>
      <c r="C22" s="196" t="e">
        <f>#REF!</f>
        <v>#REF!</v>
      </c>
      <c r="D22" s="196" t="e">
        <f>#REF!</f>
        <v>#REF!</v>
      </c>
      <c r="E22" s="196" t="e">
        <f>#REF!</f>
        <v>#REF!</v>
      </c>
      <c r="F22" s="196" t="e">
        <f>#REF!</f>
        <v>#REF!</v>
      </c>
      <c r="G22" s="197" t="e">
        <f>SUM(B22:F22)</f>
        <v>#REF!</v>
      </c>
    </row>
    <row r="23" spans="1:7" x14ac:dyDescent="0.2">
      <c r="A23" s="141" t="s">
        <v>80</v>
      </c>
      <c r="B23" s="198" t="e">
        <f>#REF!</f>
        <v>#REF!</v>
      </c>
      <c r="C23" s="198" t="e">
        <f>#REF!</f>
        <v>#REF!</v>
      </c>
      <c r="D23" s="198" t="e">
        <f>#REF!</f>
        <v>#REF!</v>
      </c>
      <c r="E23" s="198" t="e">
        <f>#REF!</f>
        <v>#REF!</v>
      </c>
      <c r="F23" s="198" t="e">
        <f>#REF!</f>
        <v>#REF!</v>
      </c>
      <c r="G23" s="199" t="e">
        <f t="shared" ref="G23:G25" si="4">SUM(B23:F23)</f>
        <v>#REF!</v>
      </c>
    </row>
    <row r="24" spans="1:7" x14ac:dyDescent="0.2">
      <c r="A24" s="141" t="s">
        <v>78</v>
      </c>
      <c r="B24" s="198" t="e">
        <f>#REF!</f>
        <v>#REF!</v>
      </c>
      <c r="C24" s="198" t="e">
        <f>#REF!</f>
        <v>#REF!</v>
      </c>
      <c r="D24" s="198" t="e">
        <f>#REF!</f>
        <v>#REF!</v>
      </c>
      <c r="E24" s="198" t="e">
        <f>#REF!</f>
        <v>#REF!</v>
      </c>
      <c r="F24" s="198" t="e">
        <f>#REF!</f>
        <v>#REF!</v>
      </c>
      <c r="G24" s="199" t="e">
        <f t="shared" si="4"/>
        <v>#REF!</v>
      </c>
    </row>
    <row r="25" spans="1:7" ht="13.5" thickBot="1" x14ac:dyDescent="0.25">
      <c r="A25" s="200" t="s">
        <v>5</v>
      </c>
      <c r="B25" s="201" t="e">
        <f>SUM(B22:B24)</f>
        <v>#REF!</v>
      </c>
      <c r="C25" s="201" t="e">
        <f>SUM(C22:C24)</f>
        <v>#REF!</v>
      </c>
      <c r="D25" s="201" t="e">
        <f>SUM(D22:D24)</f>
        <v>#REF!</v>
      </c>
      <c r="E25" s="201" t="e">
        <f>SUM(E22:E24)</f>
        <v>#REF!</v>
      </c>
      <c r="F25" s="201" t="e">
        <f>SUM(F22:F24)</f>
        <v>#REF!</v>
      </c>
      <c r="G25" s="202" t="e">
        <f t="shared" si="4"/>
        <v>#REF!</v>
      </c>
    </row>
    <row r="26" spans="1:7" ht="13.5" thickBot="1" x14ac:dyDescent="0.25">
      <c r="A26" s="369" t="s">
        <v>15</v>
      </c>
      <c r="B26" s="370"/>
      <c r="C26" s="370"/>
      <c r="D26" s="370"/>
      <c r="E26" s="370"/>
      <c r="F26" s="370"/>
      <c r="G26" s="371"/>
    </row>
    <row r="27" spans="1:7" x14ac:dyDescent="0.2">
      <c r="A27" s="132"/>
      <c r="B27" s="203" t="s">
        <v>10</v>
      </c>
      <c r="C27" s="203" t="s">
        <v>11</v>
      </c>
      <c r="D27" s="203" t="s">
        <v>12</v>
      </c>
      <c r="E27" s="203" t="s">
        <v>13</v>
      </c>
      <c r="F27" s="204" t="s">
        <v>14</v>
      </c>
      <c r="G27" s="61"/>
    </row>
    <row r="28" spans="1:7" x14ac:dyDescent="0.2">
      <c r="A28" s="141" t="s">
        <v>79</v>
      </c>
      <c r="B28" s="205" t="str">
        <f>IFERROR(B22/$G22,"")</f>
        <v/>
      </c>
      <c r="C28" s="205" t="str">
        <f t="shared" ref="C28:F28" si="5">IFERROR(C22/$G22,"")</f>
        <v/>
      </c>
      <c r="D28" s="205" t="str">
        <f t="shared" si="5"/>
        <v/>
      </c>
      <c r="E28" s="205" t="str">
        <f t="shared" si="5"/>
        <v/>
      </c>
      <c r="F28" s="206" t="str">
        <f t="shared" si="5"/>
        <v/>
      </c>
      <c r="G28" s="61"/>
    </row>
    <row r="29" spans="1:7" x14ac:dyDescent="0.2">
      <c r="A29" s="141" t="s">
        <v>80</v>
      </c>
      <c r="B29" s="205" t="str">
        <f t="shared" ref="B29:E29" si="6">IFERROR(B23/$G23,"")</f>
        <v/>
      </c>
      <c r="C29" s="205" t="str">
        <f t="shared" si="6"/>
        <v/>
      </c>
      <c r="D29" s="205" t="str">
        <f t="shared" si="6"/>
        <v/>
      </c>
      <c r="E29" s="205" t="str">
        <f t="shared" si="6"/>
        <v/>
      </c>
      <c r="F29" s="206" t="str">
        <f>IFERROR(F23/$G23,"")</f>
        <v/>
      </c>
      <c r="G29" s="61"/>
    </row>
    <row r="30" spans="1:7" x14ac:dyDescent="0.2">
      <c r="A30" s="141" t="s">
        <v>78</v>
      </c>
      <c r="B30" s="205" t="str">
        <f t="shared" ref="B30:F30" si="7">IFERROR(B24/$G24,"")</f>
        <v/>
      </c>
      <c r="C30" s="205" t="str">
        <f t="shared" si="7"/>
        <v/>
      </c>
      <c r="D30" s="205" t="str">
        <f t="shared" si="7"/>
        <v/>
      </c>
      <c r="E30" s="205" t="str">
        <f t="shared" si="7"/>
        <v/>
      </c>
      <c r="F30" s="206" t="str">
        <f t="shared" si="7"/>
        <v/>
      </c>
      <c r="G30" s="61"/>
    </row>
    <row r="31" spans="1:7" x14ac:dyDescent="0.2">
      <c r="A31" s="207" t="s">
        <v>5</v>
      </c>
      <c r="B31" s="208" t="str">
        <f>IFERROR(B25/$G25,"")</f>
        <v/>
      </c>
      <c r="C31" s="208" t="str">
        <f t="shared" ref="C31:F31" si="8">IFERROR(C25/$G25,"")</f>
        <v/>
      </c>
      <c r="D31" s="208" t="str">
        <f t="shared" si="8"/>
        <v/>
      </c>
      <c r="E31" s="208" t="str">
        <f t="shared" si="8"/>
        <v/>
      </c>
      <c r="F31" s="209" t="str">
        <f t="shared" si="8"/>
        <v/>
      </c>
      <c r="G31" s="61"/>
    </row>
    <row r="32" spans="1:7" x14ac:dyDescent="0.2">
      <c r="A32" s="210" t="s">
        <v>7</v>
      </c>
      <c r="B32" s="211"/>
      <c r="C32" s="211"/>
      <c r="D32" s="211"/>
      <c r="E32" s="211"/>
      <c r="F32" s="212"/>
      <c r="G32" s="61"/>
    </row>
    <row r="33" spans="1:7" ht="13.5" thickBot="1" x14ac:dyDescent="0.25">
      <c r="A33" s="213" t="s">
        <v>16</v>
      </c>
      <c r="B33" s="214">
        <v>0.59</v>
      </c>
      <c r="C33" s="215">
        <v>0.13</v>
      </c>
      <c r="D33" s="214">
        <v>0.08</v>
      </c>
      <c r="E33" s="214">
        <v>0.06</v>
      </c>
      <c r="F33" s="216">
        <v>0.14000000000000001</v>
      </c>
      <c r="G33" s="62"/>
    </row>
    <row r="34" spans="1:7" customFormat="1" ht="13.5" thickBot="1" x14ac:dyDescent="0.25"/>
    <row r="35" spans="1:7" customFormat="1" ht="16.5" thickBot="1" x14ac:dyDescent="0.3">
      <c r="A35" s="372" t="s">
        <v>50</v>
      </c>
      <c r="B35" s="373"/>
      <c r="C35" s="373"/>
      <c r="D35" s="373"/>
      <c r="E35" s="373"/>
      <c r="F35" s="373"/>
      <c r="G35" s="374"/>
    </row>
    <row r="36" spans="1:7" customFormat="1" ht="13.5" thickBot="1" x14ac:dyDescent="0.25">
      <c r="A36" s="375" t="s">
        <v>9</v>
      </c>
      <c r="B36" s="376"/>
      <c r="C36" s="376"/>
      <c r="D36" s="376"/>
      <c r="E36" s="376"/>
      <c r="F36" s="376"/>
      <c r="G36" s="377"/>
    </row>
    <row r="37" spans="1:7" customFormat="1" ht="13.5" thickBot="1" x14ac:dyDescent="0.25">
      <c r="A37" s="13"/>
      <c r="B37" s="193" t="s">
        <v>10</v>
      </c>
      <c r="C37" s="193" t="s">
        <v>11</v>
      </c>
      <c r="D37" s="193" t="s">
        <v>12</v>
      </c>
      <c r="E37" s="193" t="s">
        <v>13</v>
      </c>
      <c r="F37" s="194" t="s">
        <v>14</v>
      </c>
      <c r="G37" s="195" t="s">
        <v>5</v>
      </c>
    </row>
    <row r="38" spans="1:7" customFormat="1" x14ac:dyDescent="0.2">
      <c r="A38" s="132" t="s">
        <v>79</v>
      </c>
      <c r="B38" s="196" t="e">
        <f>#REF!</f>
        <v>#REF!</v>
      </c>
      <c r="C38" s="196" t="e">
        <f>#REF!</f>
        <v>#REF!</v>
      </c>
      <c r="D38" s="196" t="e">
        <f>#REF!</f>
        <v>#REF!</v>
      </c>
      <c r="E38" s="196" t="e">
        <f>#REF!</f>
        <v>#REF!</v>
      </c>
      <c r="F38" s="196" t="e">
        <f>#REF!</f>
        <v>#REF!</v>
      </c>
      <c r="G38" s="197" t="e">
        <f>SUM(B38:F38)</f>
        <v>#REF!</v>
      </c>
    </row>
    <row r="39" spans="1:7" customFormat="1" x14ac:dyDescent="0.2">
      <c r="A39" s="141" t="s">
        <v>80</v>
      </c>
      <c r="B39" s="198" t="e">
        <f>#REF!</f>
        <v>#REF!</v>
      </c>
      <c r="C39" s="198" t="e">
        <f>#REF!</f>
        <v>#REF!</v>
      </c>
      <c r="D39" s="198" t="e">
        <f>#REF!</f>
        <v>#REF!</v>
      </c>
      <c r="E39" s="198" t="e">
        <f>#REF!</f>
        <v>#REF!</v>
      </c>
      <c r="F39" s="198" t="e">
        <f>#REF!</f>
        <v>#REF!</v>
      </c>
      <c r="G39" s="199" t="e">
        <f t="shared" ref="G39:G41" si="9">SUM(B39:F39)</f>
        <v>#REF!</v>
      </c>
    </row>
    <row r="40" spans="1:7" customFormat="1" x14ac:dyDescent="0.2">
      <c r="A40" s="141" t="s">
        <v>78</v>
      </c>
      <c r="B40" s="198" t="e">
        <f>#REF!</f>
        <v>#REF!</v>
      </c>
      <c r="C40" s="198" t="e">
        <f>#REF!</f>
        <v>#REF!</v>
      </c>
      <c r="D40" s="198" t="e">
        <f>#REF!</f>
        <v>#REF!</v>
      </c>
      <c r="E40" s="198" t="e">
        <f>#REF!</f>
        <v>#REF!</v>
      </c>
      <c r="F40" s="198" t="e">
        <f>#REF!</f>
        <v>#REF!</v>
      </c>
      <c r="G40" s="199" t="e">
        <f t="shared" si="9"/>
        <v>#REF!</v>
      </c>
    </row>
    <row r="41" spans="1:7" customFormat="1" ht="13.5" thickBot="1" x14ac:dyDescent="0.25">
      <c r="A41" s="200" t="s">
        <v>5</v>
      </c>
      <c r="B41" s="201" t="e">
        <f>SUM(B38:B40)</f>
        <v>#REF!</v>
      </c>
      <c r="C41" s="201" t="e">
        <f>SUM(C38:C40)</f>
        <v>#REF!</v>
      </c>
      <c r="D41" s="201" t="e">
        <f>SUM(D38:D40)</f>
        <v>#REF!</v>
      </c>
      <c r="E41" s="201" t="e">
        <f>SUM(E38:E40)</f>
        <v>#REF!</v>
      </c>
      <c r="F41" s="201" t="e">
        <f>SUM(F38:F40)</f>
        <v>#REF!</v>
      </c>
      <c r="G41" s="202" t="e">
        <f t="shared" si="9"/>
        <v>#REF!</v>
      </c>
    </row>
    <row r="42" spans="1:7" customFormat="1" ht="13.5" thickBot="1" x14ac:dyDescent="0.25">
      <c r="A42" s="369" t="s">
        <v>15</v>
      </c>
      <c r="B42" s="370"/>
      <c r="C42" s="370"/>
      <c r="D42" s="370"/>
      <c r="E42" s="370"/>
      <c r="F42" s="370"/>
      <c r="G42" s="371"/>
    </row>
    <row r="43" spans="1:7" customFormat="1" x14ac:dyDescent="0.2">
      <c r="A43" s="132"/>
      <c r="B43" s="203" t="s">
        <v>10</v>
      </c>
      <c r="C43" s="203" t="s">
        <v>11</v>
      </c>
      <c r="D43" s="203" t="s">
        <v>12</v>
      </c>
      <c r="E43" s="203" t="s">
        <v>13</v>
      </c>
      <c r="F43" s="204" t="s">
        <v>14</v>
      </c>
      <c r="G43" s="61"/>
    </row>
    <row r="44" spans="1:7" customFormat="1" x14ac:dyDescent="0.2">
      <c r="A44" s="141" t="s">
        <v>79</v>
      </c>
      <c r="B44" s="205" t="str">
        <f>IFERROR(B38/$G38,"")</f>
        <v/>
      </c>
      <c r="C44" s="205" t="str">
        <f t="shared" ref="C44:F44" si="10">IFERROR(C38/$G38,"")</f>
        <v/>
      </c>
      <c r="D44" s="205" t="str">
        <f t="shared" si="10"/>
        <v/>
      </c>
      <c r="E44" s="205" t="str">
        <f t="shared" si="10"/>
        <v/>
      </c>
      <c r="F44" s="206" t="str">
        <f t="shared" si="10"/>
        <v/>
      </c>
      <c r="G44" s="61"/>
    </row>
    <row r="45" spans="1:7" customFormat="1" x14ac:dyDescent="0.2">
      <c r="A45" s="141" t="s">
        <v>80</v>
      </c>
      <c r="B45" s="205" t="str">
        <f t="shared" ref="B45:E45" si="11">IFERROR(B39/$G39,"")</f>
        <v/>
      </c>
      <c r="C45" s="205" t="str">
        <f t="shared" si="11"/>
        <v/>
      </c>
      <c r="D45" s="205" t="str">
        <f t="shared" si="11"/>
        <v/>
      </c>
      <c r="E45" s="205" t="str">
        <f t="shared" si="11"/>
        <v/>
      </c>
      <c r="F45" s="206" t="str">
        <f>IFERROR(F39/$G39,"")</f>
        <v/>
      </c>
      <c r="G45" s="61"/>
    </row>
    <row r="46" spans="1:7" customFormat="1" x14ac:dyDescent="0.2">
      <c r="A46" s="141" t="s">
        <v>78</v>
      </c>
      <c r="B46" s="205" t="str">
        <f t="shared" ref="B46:F46" si="12">IFERROR(B40/$G40,"")</f>
        <v/>
      </c>
      <c r="C46" s="205" t="str">
        <f t="shared" si="12"/>
        <v/>
      </c>
      <c r="D46" s="205" t="str">
        <f t="shared" si="12"/>
        <v/>
      </c>
      <c r="E46" s="205" t="str">
        <f t="shared" si="12"/>
        <v/>
      </c>
      <c r="F46" s="206" t="str">
        <f t="shared" si="12"/>
        <v/>
      </c>
      <c r="G46" s="61"/>
    </row>
    <row r="47" spans="1:7" customFormat="1" x14ac:dyDescent="0.2">
      <c r="A47" s="207" t="s">
        <v>5</v>
      </c>
      <c r="B47" s="208" t="str">
        <f>IFERROR(B41/$G41,"")</f>
        <v/>
      </c>
      <c r="C47" s="208" t="str">
        <f t="shared" ref="C47:F47" si="13">IFERROR(C41/$G41,"")</f>
        <v/>
      </c>
      <c r="D47" s="208" t="str">
        <f t="shared" si="13"/>
        <v/>
      </c>
      <c r="E47" s="208" t="str">
        <f t="shared" si="13"/>
        <v/>
      </c>
      <c r="F47" s="209" t="str">
        <f t="shared" si="13"/>
        <v/>
      </c>
      <c r="G47" s="61"/>
    </row>
    <row r="48" spans="1:7" customFormat="1" x14ac:dyDescent="0.2">
      <c r="A48" s="210" t="s">
        <v>7</v>
      </c>
      <c r="B48" s="211"/>
      <c r="C48" s="211"/>
      <c r="D48" s="211"/>
      <c r="E48" s="211"/>
      <c r="F48" s="212"/>
      <c r="G48" s="61"/>
    </row>
    <row r="49" spans="1:7" customFormat="1" ht="13.5" thickBot="1" x14ac:dyDescent="0.25">
      <c r="A49" s="213" t="s">
        <v>16</v>
      </c>
      <c r="B49" s="214">
        <v>0.59</v>
      </c>
      <c r="C49" s="215">
        <v>0.13</v>
      </c>
      <c r="D49" s="214">
        <v>0.08</v>
      </c>
      <c r="E49" s="214">
        <v>0.06</v>
      </c>
      <c r="F49" s="216">
        <v>0.14000000000000001</v>
      </c>
      <c r="G49" s="62"/>
    </row>
    <row r="50" spans="1:7" ht="13.5" thickBot="1" x14ac:dyDescent="0.25"/>
    <row r="51" spans="1:7" ht="16.5" thickBot="1" x14ac:dyDescent="0.3">
      <c r="A51" s="372" t="s">
        <v>51</v>
      </c>
      <c r="B51" s="373"/>
      <c r="C51" s="373"/>
      <c r="D51" s="373"/>
      <c r="E51" s="373"/>
      <c r="F51" s="373"/>
      <c r="G51" s="374"/>
    </row>
    <row r="52" spans="1:7" customFormat="1" ht="13.5" thickBot="1" x14ac:dyDescent="0.25">
      <c r="A52" s="375" t="s">
        <v>9</v>
      </c>
      <c r="B52" s="376"/>
      <c r="C52" s="376"/>
      <c r="D52" s="376"/>
      <c r="E52" s="376"/>
      <c r="F52" s="376"/>
      <c r="G52" s="377"/>
    </row>
    <row r="53" spans="1:7" customFormat="1" ht="13.5" thickBot="1" x14ac:dyDescent="0.25">
      <c r="A53" s="13"/>
      <c r="B53" s="193" t="s">
        <v>10</v>
      </c>
      <c r="C53" s="193" t="s">
        <v>11</v>
      </c>
      <c r="D53" s="193" t="s">
        <v>12</v>
      </c>
      <c r="E53" s="193" t="s">
        <v>13</v>
      </c>
      <c r="F53" s="194" t="s">
        <v>14</v>
      </c>
      <c r="G53" s="195" t="s">
        <v>5</v>
      </c>
    </row>
    <row r="54" spans="1:7" customFormat="1" x14ac:dyDescent="0.2">
      <c r="A54" s="132" t="s">
        <v>79</v>
      </c>
      <c r="B54" s="196" t="e">
        <f>#REF!</f>
        <v>#REF!</v>
      </c>
      <c r="C54" s="196" t="e">
        <f>#REF!</f>
        <v>#REF!</v>
      </c>
      <c r="D54" s="196" t="e">
        <f>#REF!</f>
        <v>#REF!</v>
      </c>
      <c r="E54" s="196" t="e">
        <f>#REF!</f>
        <v>#REF!</v>
      </c>
      <c r="F54" s="196" t="e">
        <f>#REF!</f>
        <v>#REF!</v>
      </c>
      <c r="G54" s="197" t="e">
        <f>SUM(B54:F54)</f>
        <v>#REF!</v>
      </c>
    </row>
    <row r="55" spans="1:7" customFormat="1" x14ac:dyDescent="0.2">
      <c r="A55" s="141" t="s">
        <v>80</v>
      </c>
      <c r="B55" s="198" t="e">
        <f>#REF!</f>
        <v>#REF!</v>
      </c>
      <c r="C55" s="198" t="e">
        <f>#REF!</f>
        <v>#REF!</v>
      </c>
      <c r="D55" s="198" t="e">
        <f>#REF!</f>
        <v>#REF!</v>
      </c>
      <c r="E55" s="198" t="e">
        <f>#REF!</f>
        <v>#REF!</v>
      </c>
      <c r="F55" s="198" t="e">
        <f>#REF!</f>
        <v>#REF!</v>
      </c>
      <c r="G55" s="199" t="e">
        <f t="shared" ref="G55:G57" si="14">SUM(B55:F55)</f>
        <v>#REF!</v>
      </c>
    </row>
    <row r="56" spans="1:7" customFormat="1" x14ac:dyDescent="0.2">
      <c r="A56" s="141" t="s">
        <v>78</v>
      </c>
      <c r="B56" s="198" t="e">
        <f>#REF!</f>
        <v>#REF!</v>
      </c>
      <c r="C56" s="198" t="e">
        <f>#REF!</f>
        <v>#REF!</v>
      </c>
      <c r="D56" s="198" t="e">
        <f>#REF!</f>
        <v>#REF!</v>
      </c>
      <c r="E56" s="198" t="e">
        <f>#REF!</f>
        <v>#REF!</v>
      </c>
      <c r="F56" s="198" t="e">
        <f>#REF!</f>
        <v>#REF!</v>
      </c>
      <c r="G56" s="199" t="e">
        <f t="shared" si="14"/>
        <v>#REF!</v>
      </c>
    </row>
    <row r="57" spans="1:7" customFormat="1" ht="13.5" thickBot="1" x14ac:dyDescent="0.25">
      <c r="A57" s="200" t="s">
        <v>5</v>
      </c>
      <c r="B57" s="201" t="e">
        <f>SUM(B54:B56)</f>
        <v>#REF!</v>
      </c>
      <c r="C57" s="201" t="e">
        <f>SUM(C54:C56)</f>
        <v>#REF!</v>
      </c>
      <c r="D57" s="201" t="e">
        <f>SUM(D54:D56)</f>
        <v>#REF!</v>
      </c>
      <c r="E57" s="201" t="e">
        <f>SUM(E54:E56)</f>
        <v>#REF!</v>
      </c>
      <c r="F57" s="201" t="e">
        <f>SUM(F54:F56)</f>
        <v>#REF!</v>
      </c>
      <c r="G57" s="202" t="e">
        <f t="shared" si="14"/>
        <v>#REF!</v>
      </c>
    </row>
    <row r="58" spans="1:7" customFormat="1" ht="13.5" thickBot="1" x14ac:dyDescent="0.25">
      <c r="A58" s="369" t="s">
        <v>15</v>
      </c>
      <c r="B58" s="370"/>
      <c r="C58" s="370"/>
      <c r="D58" s="370"/>
      <c r="E58" s="370"/>
      <c r="F58" s="370"/>
      <c r="G58" s="371"/>
    </row>
    <row r="59" spans="1:7" customFormat="1" x14ac:dyDescent="0.2">
      <c r="A59" s="132"/>
      <c r="B59" s="203" t="s">
        <v>10</v>
      </c>
      <c r="C59" s="203" t="s">
        <v>11</v>
      </c>
      <c r="D59" s="203" t="s">
        <v>12</v>
      </c>
      <c r="E59" s="203" t="s">
        <v>13</v>
      </c>
      <c r="F59" s="204" t="s">
        <v>14</v>
      </c>
      <c r="G59" s="61"/>
    </row>
    <row r="60" spans="1:7" customFormat="1" x14ac:dyDescent="0.2">
      <c r="A60" s="141" t="s">
        <v>79</v>
      </c>
      <c r="B60" s="205" t="str">
        <f>IFERROR(B54/$G54,"")</f>
        <v/>
      </c>
      <c r="C60" s="205" t="str">
        <f t="shared" ref="C60:F60" si="15">IFERROR(C54/$G54,"")</f>
        <v/>
      </c>
      <c r="D60" s="205" t="str">
        <f t="shared" si="15"/>
        <v/>
      </c>
      <c r="E60" s="205" t="str">
        <f t="shared" si="15"/>
        <v/>
      </c>
      <c r="F60" s="206" t="str">
        <f t="shared" si="15"/>
        <v/>
      </c>
      <c r="G60" s="61"/>
    </row>
    <row r="61" spans="1:7" customFormat="1" x14ac:dyDescent="0.2">
      <c r="A61" s="141" t="s">
        <v>80</v>
      </c>
      <c r="B61" s="205" t="str">
        <f t="shared" ref="B61:E61" si="16">IFERROR(B55/$G55,"")</f>
        <v/>
      </c>
      <c r="C61" s="205" t="str">
        <f t="shared" si="16"/>
        <v/>
      </c>
      <c r="D61" s="205" t="str">
        <f t="shared" si="16"/>
        <v/>
      </c>
      <c r="E61" s="205" t="str">
        <f t="shared" si="16"/>
        <v/>
      </c>
      <c r="F61" s="206" t="str">
        <f>IFERROR(F55/$G55,"")</f>
        <v/>
      </c>
      <c r="G61" s="61"/>
    </row>
    <row r="62" spans="1:7" customFormat="1" x14ac:dyDescent="0.2">
      <c r="A62" s="141" t="s">
        <v>78</v>
      </c>
      <c r="B62" s="205" t="str">
        <f t="shared" ref="B62:F62" si="17">IFERROR(B56/$G56,"")</f>
        <v/>
      </c>
      <c r="C62" s="205" t="str">
        <f t="shared" si="17"/>
        <v/>
      </c>
      <c r="D62" s="205" t="str">
        <f t="shared" si="17"/>
        <v/>
      </c>
      <c r="E62" s="205" t="str">
        <f t="shared" si="17"/>
        <v/>
      </c>
      <c r="F62" s="206" t="str">
        <f t="shared" si="17"/>
        <v/>
      </c>
      <c r="G62" s="61"/>
    </row>
    <row r="63" spans="1:7" customFormat="1" x14ac:dyDescent="0.2">
      <c r="A63" s="207" t="s">
        <v>5</v>
      </c>
      <c r="B63" s="208" t="str">
        <f>IFERROR(B57/$G57,"")</f>
        <v/>
      </c>
      <c r="C63" s="208" t="str">
        <f t="shared" ref="C63:F63" si="18">IFERROR(C57/$G57,"")</f>
        <v/>
      </c>
      <c r="D63" s="208" t="str">
        <f t="shared" si="18"/>
        <v/>
      </c>
      <c r="E63" s="208" t="str">
        <f t="shared" si="18"/>
        <v/>
      </c>
      <c r="F63" s="209" t="str">
        <f t="shared" si="18"/>
        <v/>
      </c>
      <c r="G63" s="61"/>
    </row>
    <row r="64" spans="1:7" customFormat="1" x14ac:dyDescent="0.2">
      <c r="A64" s="210" t="s">
        <v>7</v>
      </c>
      <c r="B64" s="211"/>
      <c r="C64" s="211"/>
      <c r="D64" s="211"/>
      <c r="E64" s="211"/>
      <c r="F64" s="212"/>
      <c r="G64" s="61"/>
    </row>
    <row r="65" spans="1:7" customFormat="1" ht="13.5" thickBot="1" x14ac:dyDescent="0.25">
      <c r="A65" s="213" t="s">
        <v>16</v>
      </c>
      <c r="B65" s="214">
        <v>0.59</v>
      </c>
      <c r="C65" s="215">
        <v>0.13</v>
      </c>
      <c r="D65" s="214">
        <v>0.08</v>
      </c>
      <c r="E65" s="214">
        <v>0.06</v>
      </c>
      <c r="F65" s="216">
        <v>0.14000000000000001</v>
      </c>
      <c r="G65" s="62"/>
    </row>
    <row r="66" spans="1:7" ht="13.5" thickBot="1" x14ac:dyDescent="0.25">
      <c r="A66" s="14"/>
      <c r="B66" s="190"/>
      <c r="C66" s="191"/>
      <c r="D66" s="190"/>
      <c r="E66" s="190"/>
      <c r="F66" s="190"/>
      <c r="G66" s="62"/>
    </row>
    <row r="67" spans="1:7" ht="16.5" thickBot="1" x14ac:dyDescent="0.3">
      <c r="A67" s="372" t="s">
        <v>0</v>
      </c>
      <c r="B67" s="373"/>
      <c r="C67" s="373"/>
      <c r="D67" s="373"/>
      <c r="E67" s="373"/>
      <c r="F67" s="373"/>
      <c r="G67" s="374"/>
    </row>
    <row r="68" spans="1:7" customFormat="1" ht="13.5" thickBot="1" x14ac:dyDescent="0.25">
      <c r="A68" s="375" t="s">
        <v>9</v>
      </c>
      <c r="B68" s="376"/>
      <c r="C68" s="376"/>
      <c r="D68" s="376"/>
      <c r="E68" s="376"/>
      <c r="F68" s="376"/>
      <c r="G68" s="377"/>
    </row>
    <row r="69" spans="1:7" customFormat="1" ht="13.5" thickBot="1" x14ac:dyDescent="0.25">
      <c r="A69" s="13"/>
      <c r="B69" s="193" t="s">
        <v>10</v>
      </c>
      <c r="C69" s="193" t="s">
        <v>11</v>
      </c>
      <c r="D69" s="193" t="s">
        <v>12</v>
      </c>
      <c r="E69" s="193" t="s">
        <v>13</v>
      </c>
      <c r="F69" s="194" t="s">
        <v>14</v>
      </c>
      <c r="G69" s="195" t="s">
        <v>5</v>
      </c>
    </row>
    <row r="70" spans="1:7" customFormat="1" x14ac:dyDescent="0.2">
      <c r="A70" s="132" t="s">
        <v>79</v>
      </c>
      <c r="B70" s="196" t="e">
        <f>#REF!</f>
        <v>#REF!</v>
      </c>
      <c r="C70" s="196" t="e">
        <f>#REF!</f>
        <v>#REF!</v>
      </c>
      <c r="D70" s="196" t="e">
        <f>#REF!</f>
        <v>#REF!</v>
      </c>
      <c r="E70" s="196" t="e">
        <f>#REF!</f>
        <v>#REF!</v>
      </c>
      <c r="F70" s="196" t="e">
        <f>#REF!</f>
        <v>#REF!</v>
      </c>
      <c r="G70" s="197" t="e">
        <f>SUM(B70:F70)</f>
        <v>#REF!</v>
      </c>
    </row>
    <row r="71" spans="1:7" customFormat="1" x14ac:dyDescent="0.2">
      <c r="A71" s="141" t="s">
        <v>80</v>
      </c>
      <c r="B71" s="198" t="e">
        <f>#REF!</f>
        <v>#REF!</v>
      </c>
      <c r="C71" s="198" t="e">
        <f>#REF!</f>
        <v>#REF!</v>
      </c>
      <c r="D71" s="198" t="e">
        <f>#REF!</f>
        <v>#REF!</v>
      </c>
      <c r="E71" s="198" t="e">
        <f>#REF!</f>
        <v>#REF!</v>
      </c>
      <c r="F71" s="198" t="e">
        <f>#REF!</f>
        <v>#REF!</v>
      </c>
      <c r="G71" s="199" t="e">
        <f t="shared" ref="G71:G73" si="19">SUM(B71:F71)</f>
        <v>#REF!</v>
      </c>
    </row>
    <row r="72" spans="1:7" customFormat="1" x14ac:dyDescent="0.2">
      <c r="A72" s="141" t="s">
        <v>78</v>
      </c>
      <c r="B72" s="198" t="e">
        <f>#REF!</f>
        <v>#REF!</v>
      </c>
      <c r="C72" s="198" t="e">
        <f>#REF!</f>
        <v>#REF!</v>
      </c>
      <c r="D72" s="198" t="e">
        <f>#REF!</f>
        <v>#REF!</v>
      </c>
      <c r="E72" s="198" t="e">
        <f>#REF!</f>
        <v>#REF!</v>
      </c>
      <c r="F72" s="198" t="e">
        <f>#REF!</f>
        <v>#REF!</v>
      </c>
      <c r="G72" s="199" t="e">
        <f t="shared" si="19"/>
        <v>#REF!</v>
      </c>
    </row>
    <row r="73" spans="1:7" customFormat="1" ht="13.5" thickBot="1" x14ac:dyDescent="0.25">
      <c r="A73" s="200" t="s">
        <v>5</v>
      </c>
      <c r="B73" s="201" t="e">
        <f>SUM(B70:B72)</f>
        <v>#REF!</v>
      </c>
      <c r="C73" s="201" t="e">
        <f>SUM(C70:C72)</f>
        <v>#REF!</v>
      </c>
      <c r="D73" s="201" t="e">
        <f>SUM(D70:D72)</f>
        <v>#REF!</v>
      </c>
      <c r="E73" s="201" t="e">
        <f>SUM(E70:E72)</f>
        <v>#REF!</v>
      </c>
      <c r="F73" s="201" t="e">
        <f>SUM(F70:F72)</f>
        <v>#REF!</v>
      </c>
      <c r="G73" s="202" t="e">
        <f t="shared" si="19"/>
        <v>#REF!</v>
      </c>
    </row>
    <row r="74" spans="1:7" customFormat="1" ht="13.5" thickBot="1" x14ac:dyDescent="0.25">
      <c r="A74" s="369" t="s">
        <v>15</v>
      </c>
      <c r="B74" s="370"/>
      <c r="C74" s="370"/>
      <c r="D74" s="370"/>
      <c r="E74" s="370"/>
      <c r="F74" s="370"/>
      <c r="G74" s="371"/>
    </row>
    <row r="75" spans="1:7" customFormat="1" x14ac:dyDescent="0.2">
      <c r="A75" s="132"/>
      <c r="B75" s="203" t="s">
        <v>10</v>
      </c>
      <c r="C75" s="203" t="s">
        <v>11</v>
      </c>
      <c r="D75" s="203" t="s">
        <v>12</v>
      </c>
      <c r="E75" s="203" t="s">
        <v>13</v>
      </c>
      <c r="F75" s="204" t="s">
        <v>14</v>
      </c>
      <c r="G75" s="61"/>
    </row>
    <row r="76" spans="1:7" customFormat="1" x14ac:dyDescent="0.2">
      <c r="A76" s="141" t="s">
        <v>79</v>
      </c>
      <c r="B76" s="205" t="str">
        <f>IFERROR(B70/$G70,"")</f>
        <v/>
      </c>
      <c r="C76" s="205" t="str">
        <f t="shared" ref="C76:F76" si="20">IFERROR(C70/$G70,"")</f>
        <v/>
      </c>
      <c r="D76" s="205" t="str">
        <f t="shared" si="20"/>
        <v/>
      </c>
      <c r="E76" s="205" t="str">
        <f t="shared" si="20"/>
        <v/>
      </c>
      <c r="F76" s="206" t="str">
        <f t="shared" si="20"/>
        <v/>
      </c>
      <c r="G76" s="61"/>
    </row>
    <row r="77" spans="1:7" customFormat="1" x14ac:dyDescent="0.2">
      <c r="A77" s="141" t="s">
        <v>80</v>
      </c>
      <c r="B77" s="205" t="str">
        <f t="shared" ref="B77:E77" si="21">IFERROR(B71/$G71,"")</f>
        <v/>
      </c>
      <c r="C77" s="205" t="str">
        <f t="shared" si="21"/>
        <v/>
      </c>
      <c r="D77" s="205" t="str">
        <f t="shared" si="21"/>
        <v/>
      </c>
      <c r="E77" s="205" t="str">
        <f t="shared" si="21"/>
        <v/>
      </c>
      <c r="F77" s="206" t="str">
        <f>IFERROR(F71/$G71,"")</f>
        <v/>
      </c>
      <c r="G77" s="61"/>
    </row>
    <row r="78" spans="1:7" customFormat="1" x14ac:dyDescent="0.2">
      <c r="A78" s="141" t="s">
        <v>78</v>
      </c>
      <c r="B78" s="205" t="str">
        <f t="shared" ref="B78:F78" si="22">IFERROR(B72/$G72,"")</f>
        <v/>
      </c>
      <c r="C78" s="205" t="str">
        <f t="shared" si="22"/>
        <v/>
      </c>
      <c r="D78" s="205" t="str">
        <f t="shared" si="22"/>
        <v/>
      </c>
      <c r="E78" s="205" t="str">
        <f t="shared" si="22"/>
        <v/>
      </c>
      <c r="F78" s="206" t="str">
        <f t="shared" si="22"/>
        <v/>
      </c>
      <c r="G78" s="61"/>
    </row>
    <row r="79" spans="1:7" customFormat="1" x14ac:dyDescent="0.2">
      <c r="A79" s="207" t="s">
        <v>5</v>
      </c>
      <c r="B79" s="208" t="str">
        <f>IFERROR(B73/$G73,"")</f>
        <v/>
      </c>
      <c r="C79" s="208" t="str">
        <f t="shared" ref="C79:F79" si="23">IFERROR(C73/$G73,"")</f>
        <v/>
      </c>
      <c r="D79" s="208" t="str">
        <f t="shared" si="23"/>
        <v/>
      </c>
      <c r="E79" s="208" t="str">
        <f t="shared" si="23"/>
        <v/>
      </c>
      <c r="F79" s="209" t="str">
        <f t="shared" si="23"/>
        <v/>
      </c>
      <c r="G79" s="61"/>
    </row>
    <row r="80" spans="1:7" customFormat="1" x14ac:dyDescent="0.2">
      <c r="A80" s="210" t="s">
        <v>7</v>
      </c>
      <c r="B80" s="211"/>
      <c r="C80" s="211"/>
      <c r="D80" s="211"/>
      <c r="E80" s="211"/>
      <c r="F80" s="212"/>
      <c r="G80" s="61"/>
    </row>
    <row r="81" spans="1:7" customFormat="1" ht="13.5" thickBot="1" x14ac:dyDescent="0.25">
      <c r="A81" s="213" t="s">
        <v>16</v>
      </c>
      <c r="B81" s="214">
        <v>0.59</v>
      </c>
      <c r="C81" s="215">
        <v>0.13</v>
      </c>
      <c r="D81" s="214">
        <v>0.08</v>
      </c>
      <c r="E81" s="214">
        <v>0.06</v>
      </c>
      <c r="F81" s="216">
        <v>0.14000000000000001</v>
      </c>
      <c r="G81" s="62"/>
    </row>
    <row r="82" spans="1:7" customFormat="1" x14ac:dyDescent="0.2"/>
    <row r="83" spans="1:7" customFormat="1" x14ac:dyDescent="0.2"/>
    <row r="84" spans="1:7" customFormat="1" x14ac:dyDescent="0.2"/>
    <row r="85" spans="1:7" customFormat="1" x14ac:dyDescent="0.2"/>
    <row r="86" spans="1:7" customFormat="1" x14ac:dyDescent="0.2"/>
  </sheetData>
  <mergeCells count="17">
    <mergeCell ref="A2:G2"/>
    <mergeCell ref="A10:G10"/>
    <mergeCell ref="C1:G1"/>
    <mergeCell ref="A26:G26"/>
    <mergeCell ref="A35:G35"/>
    <mergeCell ref="A74:G74"/>
    <mergeCell ref="A19:G19"/>
    <mergeCell ref="A20:G20"/>
    <mergeCell ref="A4:G4"/>
    <mergeCell ref="A3:G3"/>
    <mergeCell ref="A67:G67"/>
    <mergeCell ref="A68:G68"/>
    <mergeCell ref="A51:G51"/>
    <mergeCell ref="A52:G52"/>
    <mergeCell ref="A36:G36"/>
    <mergeCell ref="A42:G42"/>
    <mergeCell ref="A58:G58"/>
  </mergeCells>
  <pageMargins left="0.7" right="0.7" top="0.75" bottom="0.5" header="0.25" footer="0.25"/>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pageSetUpPr fitToPage="1"/>
  </sheetPr>
  <dimension ref="A1:N151"/>
  <sheetViews>
    <sheetView topLeftCell="A34" zoomScale="90" zoomScaleNormal="90" workbookViewId="0">
      <selection activeCell="A54" sqref="A54:A61"/>
    </sheetView>
  </sheetViews>
  <sheetFormatPr defaultColWidth="8.85546875" defaultRowHeight="12.75" x14ac:dyDescent="0.2"/>
  <cols>
    <col min="1" max="1" width="34.42578125" style="2" customWidth="1"/>
    <col min="2" max="2" width="12.42578125" style="2" customWidth="1"/>
    <col min="3" max="3" width="10.42578125" style="2" customWidth="1"/>
    <col min="4" max="4" width="13.140625" style="2" customWidth="1"/>
    <col min="5" max="5" width="13.5703125" style="2" customWidth="1"/>
    <col min="6" max="6" width="17.140625" style="2" customWidth="1"/>
    <col min="7" max="7" width="17.42578125" style="2" customWidth="1"/>
    <col min="8" max="8" width="9.85546875" style="2" customWidth="1"/>
    <col min="9" max="9" width="12.85546875" style="2" customWidth="1"/>
    <col min="10" max="10" width="21.7109375" style="2" customWidth="1"/>
    <col min="11" max="11" width="13.85546875" style="2" customWidth="1"/>
    <col min="12" max="12" width="10.42578125" style="2" customWidth="1"/>
    <col min="13" max="13" width="10.85546875" style="2" customWidth="1"/>
    <col min="14" max="14" width="11.42578125" style="2" customWidth="1"/>
    <col min="15" max="16384" width="8.85546875" style="2"/>
  </cols>
  <sheetData>
    <row r="1" spans="1:14" s="15" customFormat="1" ht="45.75" customHeight="1" x14ac:dyDescent="0.2">
      <c r="A1" s="358" t="s">
        <v>17</v>
      </c>
      <c r="B1" s="358"/>
      <c r="C1" s="358"/>
      <c r="D1" s="358"/>
      <c r="E1" s="358"/>
      <c r="F1" s="358"/>
      <c r="G1" s="358"/>
      <c r="H1" s="358"/>
      <c r="I1" s="358"/>
      <c r="J1" s="158" t="s">
        <v>91</v>
      </c>
      <c r="K1" s="157"/>
      <c r="L1" s="218"/>
      <c r="M1" s="219"/>
      <c r="N1" s="219"/>
    </row>
    <row r="2" spans="1:14" s="15" customFormat="1" ht="19.5" thickBot="1" x14ac:dyDescent="0.25">
      <c r="A2" s="50"/>
      <c r="B2" s="50"/>
      <c r="C2" s="50"/>
      <c r="D2" s="50"/>
      <c r="E2" s="50"/>
      <c r="F2" s="50"/>
      <c r="G2" s="50"/>
      <c r="H2" s="50"/>
      <c r="I2" s="50"/>
      <c r="J2" s="2"/>
      <c r="K2" s="50"/>
      <c r="L2" s="50"/>
    </row>
    <row r="3" spans="1:14" ht="16.5" thickBot="1" x14ac:dyDescent="0.3">
      <c r="A3" s="386" t="s">
        <v>47</v>
      </c>
      <c r="B3" s="387"/>
      <c r="C3" s="387"/>
      <c r="D3" s="387"/>
      <c r="E3" s="387"/>
      <c r="F3" s="387"/>
      <c r="G3" s="387"/>
      <c r="H3" s="387"/>
      <c r="I3" s="388"/>
    </row>
    <row r="4" spans="1:14" ht="15.75" thickBot="1" x14ac:dyDescent="0.3">
      <c r="A4" s="52"/>
      <c r="B4" s="383" t="s">
        <v>18</v>
      </c>
      <c r="C4" s="384"/>
      <c r="D4" s="384"/>
      <c r="E4" s="385"/>
      <c r="F4" s="383" t="s">
        <v>19</v>
      </c>
      <c r="G4" s="384"/>
      <c r="H4" s="384"/>
      <c r="I4" s="385"/>
    </row>
    <row r="5" spans="1:14" s="3" customFormat="1" ht="26.25" thickBot="1" x14ac:dyDescent="0.25">
      <c r="A5" s="130" t="s">
        <v>20</v>
      </c>
      <c r="B5" s="150" t="s">
        <v>21</v>
      </c>
      <c r="C5" s="151" t="s">
        <v>22</v>
      </c>
      <c r="D5" s="152" t="s">
        <v>23</v>
      </c>
      <c r="E5" s="153" t="s">
        <v>24</v>
      </c>
      <c r="F5" s="150" t="s">
        <v>25</v>
      </c>
      <c r="G5" s="151" t="s">
        <v>26</v>
      </c>
      <c r="H5" s="151" t="s">
        <v>27</v>
      </c>
      <c r="I5" s="154" t="s">
        <v>28</v>
      </c>
      <c r="K5" s="4"/>
    </row>
    <row r="6" spans="1:14" x14ac:dyDescent="0.2">
      <c r="A6" s="131" t="s">
        <v>29</v>
      </c>
      <c r="B6" s="132" t="e">
        <f>#REF!</f>
        <v>#REF!</v>
      </c>
      <c r="C6" s="132" t="e">
        <f>#REF!</f>
        <v>#REF!</v>
      </c>
      <c r="D6" s="222" t="str">
        <f>IFERROR(B6/C6,"")</f>
        <v/>
      </c>
      <c r="E6" s="147">
        <v>0.05</v>
      </c>
      <c r="F6" s="133" t="e">
        <f>#REF!</f>
        <v>#REF!</v>
      </c>
      <c r="G6" s="133" t="e">
        <f>#REF!</f>
        <v>#REF!</v>
      </c>
      <c r="H6" s="222" t="str">
        <f>IFERROR(F6/G6,"")</f>
        <v/>
      </c>
      <c r="I6" s="147">
        <v>0.05</v>
      </c>
      <c r="K6" s="25"/>
    </row>
    <row r="7" spans="1:14" x14ac:dyDescent="0.2">
      <c r="A7" s="134" t="s">
        <v>68</v>
      </c>
      <c r="B7" s="135" t="e">
        <f>#REF!</f>
        <v>#REF!</v>
      </c>
      <c r="C7" s="136" t="e">
        <f>#REF!</f>
        <v>#REF!</v>
      </c>
      <c r="D7" s="223" t="str">
        <f t="shared" ref="D7:D20" si="0">IFERROR(B7/C7,"")</f>
        <v/>
      </c>
      <c r="E7" s="148">
        <v>0.05</v>
      </c>
      <c r="F7" s="137" t="e">
        <f>#REF!</f>
        <v>#REF!</v>
      </c>
      <c r="G7" s="138" t="e">
        <f>#REF!</f>
        <v>#REF!</v>
      </c>
      <c r="H7" s="223" t="str">
        <f t="shared" ref="H7:H20" si="1">IFERROR(F7/G7,"")</f>
        <v/>
      </c>
      <c r="I7" s="148">
        <v>0.05</v>
      </c>
      <c r="J7" s="79"/>
      <c r="K7" s="25"/>
    </row>
    <row r="8" spans="1:14" x14ac:dyDescent="0.2">
      <c r="A8" s="134" t="s">
        <v>64</v>
      </c>
      <c r="B8" s="135" t="e">
        <f>#REF!</f>
        <v>#REF!</v>
      </c>
      <c r="C8" s="136" t="e">
        <f>#REF!</f>
        <v>#REF!</v>
      </c>
      <c r="D8" s="223" t="str">
        <f t="shared" si="0"/>
        <v/>
      </c>
      <c r="E8" s="148">
        <v>0.05</v>
      </c>
      <c r="F8" s="137" t="e">
        <f>#REF!</f>
        <v>#REF!</v>
      </c>
      <c r="G8" s="138" t="e">
        <f>#REF!</f>
        <v>#REF!</v>
      </c>
      <c r="H8" s="223" t="str">
        <f t="shared" si="1"/>
        <v/>
      </c>
      <c r="I8" s="148">
        <v>0.05</v>
      </c>
      <c r="J8" s="79"/>
    </row>
    <row r="9" spans="1:14" x14ac:dyDescent="0.2">
      <c r="A9" s="139" t="s">
        <v>65</v>
      </c>
      <c r="B9" s="135" t="e">
        <f>#REF!</f>
        <v>#REF!</v>
      </c>
      <c r="C9" s="136" t="e">
        <f>#REF!</f>
        <v>#REF!</v>
      </c>
      <c r="D9" s="223" t="str">
        <f t="shared" si="0"/>
        <v/>
      </c>
      <c r="E9" s="148">
        <v>0.05</v>
      </c>
      <c r="F9" s="137" t="e">
        <f>#REF!</f>
        <v>#REF!</v>
      </c>
      <c r="G9" s="138" t="e">
        <f>#REF!</f>
        <v>#REF!</v>
      </c>
      <c r="H9" s="223" t="str">
        <f t="shared" si="1"/>
        <v/>
      </c>
      <c r="I9" s="148">
        <v>0.05</v>
      </c>
      <c r="J9" s="79"/>
    </row>
    <row r="10" spans="1:14" x14ac:dyDescent="0.2">
      <c r="A10" s="140" t="s">
        <v>66</v>
      </c>
      <c r="B10" s="141" t="e">
        <f>#REF!</f>
        <v>#REF!</v>
      </c>
      <c r="C10" s="136" t="e">
        <f>#REF!</f>
        <v>#REF!</v>
      </c>
      <c r="D10" s="223" t="str">
        <f t="shared" si="0"/>
        <v/>
      </c>
      <c r="E10" s="148">
        <v>0.05</v>
      </c>
      <c r="F10" s="137" t="e">
        <f>#REF!</f>
        <v>#REF!</v>
      </c>
      <c r="G10" s="138" t="e">
        <f>#REF!</f>
        <v>#REF!</v>
      </c>
      <c r="H10" s="223" t="str">
        <f t="shared" si="1"/>
        <v/>
      </c>
      <c r="I10" s="148">
        <v>0.05</v>
      </c>
      <c r="J10" s="79"/>
    </row>
    <row r="11" spans="1:14" x14ac:dyDescent="0.2">
      <c r="A11" s="140" t="s">
        <v>69</v>
      </c>
      <c r="B11" s="141" t="e">
        <f>#REF!</f>
        <v>#REF!</v>
      </c>
      <c r="C11" s="136" t="e">
        <f>#REF!</f>
        <v>#REF!</v>
      </c>
      <c r="D11" s="223" t="str">
        <f t="shared" si="0"/>
        <v/>
      </c>
      <c r="E11" s="148">
        <v>0.05</v>
      </c>
      <c r="F11" s="137" t="e">
        <f>#REF!</f>
        <v>#REF!</v>
      </c>
      <c r="G11" s="138" t="e">
        <f>#REF!</f>
        <v>#REF!</v>
      </c>
      <c r="H11" s="223" t="str">
        <f t="shared" si="1"/>
        <v/>
      </c>
      <c r="I11" s="148">
        <v>0.05</v>
      </c>
      <c r="J11" s="79"/>
    </row>
    <row r="12" spans="1:14" x14ac:dyDescent="0.2">
      <c r="A12" s="140" t="s">
        <v>70</v>
      </c>
      <c r="B12" s="141" t="e">
        <f>#REF!</f>
        <v>#REF!</v>
      </c>
      <c r="C12" s="136" t="e">
        <f>#REF!</f>
        <v>#REF!</v>
      </c>
      <c r="D12" s="223" t="str">
        <f t="shared" si="0"/>
        <v/>
      </c>
      <c r="E12" s="148">
        <v>0.05</v>
      </c>
      <c r="F12" s="137" t="e">
        <f>#REF!</f>
        <v>#REF!</v>
      </c>
      <c r="G12" s="138" t="e">
        <f>#REF!</f>
        <v>#REF!</v>
      </c>
      <c r="H12" s="223" t="str">
        <f t="shared" si="1"/>
        <v/>
      </c>
      <c r="I12" s="148">
        <v>0.05</v>
      </c>
      <c r="J12" s="79"/>
    </row>
    <row r="13" spans="1:14" x14ac:dyDescent="0.2">
      <c r="A13" s="140" t="s">
        <v>67</v>
      </c>
      <c r="B13" s="141" t="e">
        <f>#REF!</f>
        <v>#REF!</v>
      </c>
      <c r="C13" s="136" t="e">
        <f>#REF!</f>
        <v>#REF!</v>
      </c>
      <c r="D13" s="223" t="str">
        <f t="shared" si="0"/>
        <v/>
      </c>
      <c r="E13" s="148">
        <v>0.05</v>
      </c>
      <c r="F13" s="137" t="e">
        <f>#REF!</f>
        <v>#REF!</v>
      </c>
      <c r="G13" s="138" t="e">
        <f>#REF!</f>
        <v>#REF!</v>
      </c>
      <c r="H13" s="223" t="str">
        <f t="shared" si="1"/>
        <v/>
      </c>
      <c r="I13" s="148">
        <v>0.05</v>
      </c>
      <c r="J13" s="79"/>
    </row>
    <row r="14" spans="1:14" x14ac:dyDescent="0.2">
      <c r="A14" s="140" t="s">
        <v>71</v>
      </c>
      <c r="B14" s="141" t="e">
        <f>#REF!</f>
        <v>#REF!</v>
      </c>
      <c r="C14" s="136" t="e">
        <f>#REF!</f>
        <v>#REF!</v>
      </c>
      <c r="D14" s="223" t="str">
        <f t="shared" si="0"/>
        <v/>
      </c>
      <c r="E14" s="148">
        <v>0.05</v>
      </c>
      <c r="F14" s="137" t="e">
        <f>#REF!</f>
        <v>#REF!</v>
      </c>
      <c r="G14" s="138" t="e">
        <f>#REF!</f>
        <v>#REF!</v>
      </c>
      <c r="H14" s="223" t="str">
        <f t="shared" si="1"/>
        <v/>
      </c>
      <c r="I14" s="148">
        <v>0.05</v>
      </c>
      <c r="J14" s="79"/>
    </row>
    <row r="15" spans="1:14" x14ac:dyDescent="0.2">
      <c r="A15" s="140" t="s">
        <v>72</v>
      </c>
      <c r="B15" s="141" t="e">
        <f>#REF!</f>
        <v>#REF!</v>
      </c>
      <c r="C15" s="136" t="e">
        <f>#REF!</f>
        <v>#REF!</v>
      </c>
      <c r="D15" s="223" t="str">
        <f t="shared" si="0"/>
        <v/>
      </c>
      <c r="E15" s="148">
        <v>0.05</v>
      </c>
      <c r="F15" s="137" t="e">
        <f>#REF!</f>
        <v>#REF!</v>
      </c>
      <c r="G15" s="138" t="e">
        <f>#REF!</f>
        <v>#REF!</v>
      </c>
      <c r="H15" s="223" t="str">
        <f t="shared" si="1"/>
        <v/>
      </c>
      <c r="I15" s="148">
        <v>0.05</v>
      </c>
      <c r="J15" s="79"/>
    </row>
    <row r="16" spans="1:14" x14ac:dyDescent="0.2">
      <c r="A16" s="140" t="s">
        <v>73</v>
      </c>
      <c r="B16" s="141" t="e">
        <f>#REF!</f>
        <v>#REF!</v>
      </c>
      <c r="C16" s="136" t="e">
        <f>#REF!</f>
        <v>#REF!</v>
      </c>
      <c r="D16" s="223" t="str">
        <f t="shared" si="0"/>
        <v/>
      </c>
      <c r="E16" s="148">
        <v>0.05</v>
      </c>
      <c r="F16" s="137" t="e">
        <f>#REF!</f>
        <v>#REF!</v>
      </c>
      <c r="G16" s="138" t="e">
        <f>#REF!</f>
        <v>#REF!</v>
      </c>
      <c r="H16" s="223" t="str">
        <f t="shared" si="1"/>
        <v/>
      </c>
      <c r="I16" s="148">
        <v>0.05</v>
      </c>
      <c r="J16" s="79"/>
    </row>
    <row r="17" spans="1:10" x14ac:dyDescent="0.2">
      <c r="A17" s="140" t="s">
        <v>74</v>
      </c>
      <c r="B17" s="141" t="e">
        <f>#REF!</f>
        <v>#REF!</v>
      </c>
      <c r="C17" s="136" t="e">
        <f>#REF!</f>
        <v>#REF!</v>
      </c>
      <c r="D17" s="223" t="str">
        <f t="shared" si="0"/>
        <v/>
      </c>
      <c r="E17" s="148">
        <v>0.05</v>
      </c>
      <c r="F17" s="137" t="e">
        <f>#REF!</f>
        <v>#REF!</v>
      </c>
      <c r="G17" s="138" t="e">
        <f>#REF!</f>
        <v>#REF!</v>
      </c>
      <c r="H17" s="223" t="str">
        <f t="shared" si="1"/>
        <v/>
      </c>
      <c r="I17" s="148">
        <v>0.05</v>
      </c>
      <c r="J17" s="79"/>
    </row>
    <row r="18" spans="1:10" x14ac:dyDescent="0.2">
      <c r="A18" s="140" t="s">
        <v>75</v>
      </c>
      <c r="B18" s="141" t="e">
        <f>#REF!</f>
        <v>#REF!</v>
      </c>
      <c r="C18" s="136" t="e">
        <f>#REF!</f>
        <v>#REF!</v>
      </c>
      <c r="D18" s="223" t="str">
        <f t="shared" si="0"/>
        <v/>
      </c>
      <c r="E18" s="148">
        <v>0.05</v>
      </c>
      <c r="F18" s="137" t="e">
        <f>#REF!</f>
        <v>#REF!</v>
      </c>
      <c r="G18" s="138" t="e">
        <f>#REF!</f>
        <v>#REF!</v>
      </c>
      <c r="H18" s="223" t="str">
        <f t="shared" si="1"/>
        <v/>
      </c>
      <c r="I18" s="148">
        <v>0.05</v>
      </c>
      <c r="J18" s="79"/>
    </row>
    <row r="19" spans="1:10" x14ac:dyDescent="0.2">
      <c r="A19" s="142" t="s">
        <v>76</v>
      </c>
      <c r="B19" s="143" t="e">
        <f>#REF!</f>
        <v>#REF!</v>
      </c>
      <c r="C19" s="144" t="e">
        <f>#REF!</f>
        <v>#REF!</v>
      </c>
      <c r="D19" s="224" t="str">
        <f t="shared" ref="D19" si="2">IFERROR(B19/C19,"")</f>
        <v/>
      </c>
      <c r="E19" s="149">
        <v>0.05</v>
      </c>
      <c r="F19" s="145" t="e">
        <f>#REF!</f>
        <v>#REF!</v>
      </c>
      <c r="G19" s="146" t="e">
        <f>#REF!</f>
        <v>#REF!</v>
      </c>
      <c r="H19" s="224" t="str">
        <f t="shared" si="1"/>
        <v/>
      </c>
      <c r="I19" s="149">
        <v>0.05</v>
      </c>
      <c r="J19" s="79"/>
    </row>
    <row r="20" spans="1:10" ht="13.5" thickBot="1" x14ac:dyDescent="0.25">
      <c r="A20" s="142" t="s">
        <v>77</v>
      </c>
      <c r="B20" s="143" t="e">
        <f>#REF!</f>
        <v>#REF!</v>
      </c>
      <c r="C20" s="144" t="e">
        <f>#REF!</f>
        <v>#REF!</v>
      </c>
      <c r="D20" s="224" t="str">
        <f t="shared" si="0"/>
        <v/>
      </c>
      <c r="E20" s="149">
        <v>0.05</v>
      </c>
      <c r="F20" s="145" t="e">
        <f>#REF!</f>
        <v>#REF!</v>
      </c>
      <c r="G20" s="146" t="e">
        <f>#REF!</f>
        <v>#REF!</v>
      </c>
      <c r="H20" s="224" t="str">
        <f t="shared" si="1"/>
        <v/>
      </c>
      <c r="I20" s="149">
        <v>0.05</v>
      </c>
      <c r="J20" s="79"/>
    </row>
    <row r="21" spans="1:10" ht="13.5" thickBot="1" x14ac:dyDescent="0.25">
      <c r="A21" s="230" t="s">
        <v>30</v>
      </c>
      <c r="B21" s="13" t="e">
        <f>#REF!</f>
        <v>#REF!</v>
      </c>
      <c r="C21" s="18" t="e">
        <f>#REF!</f>
        <v>#REF!</v>
      </c>
      <c r="D21" s="220"/>
      <c r="E21" s="221"/>
      <c r="F21" s="19" t="e">
        <f>#REF!</f>
        <v>#REF!</v>
      </c>
      <c r="G21" s="20" t="e">
        <f>#REF!</f>
        <v>#REF!</v>
      </c>
      <c r="H21" s="220"/>
      <c r="I21" s="221"/>
      <c r="J21" s="79"/>
    </row>
    <row r="22" spans="1:10" ht="15.75" thickBot="1" x14ac:dyDescent="0.3">
      <c r="A22" s="380" t="s">
        <v>31</v>
      </c>
      <c r="B22" s="381"/>
      <c r="C22" s="381"/>
      <c r="D22" s="381"/>
      <c r="E22" s="381"/>
      <c r="F22" s="381"/>
      <c r="G22" s="381"/>
      <c r="H22" s="381"/>
      <c r="I22" s="382"/>
    </row>
    <row r="23" spans="1:10" ht="26.25" thickBot="1" x14ac:dyDescent="0.25">
      <c r="A23" s="21" t="s">
        <v>32</v>
      </c>
      <c r="B23" s="155" t="s">
        <v>33</v>
      </c>
      <c r="C23" s="152" t="s">
        <v>23</v>
      </c>
      <c r="D23" s="153" t="s">
        <v>24</v>
      </c>
      <c r="E23" s="6"/>
      <c r="F23" s="21" t="s">
        <v>32</v>
      </c>
      <c r="G23" s="155" t="s">
        <v>33</v>
      </c>
      <c r="H23" s="152" t="s">
        <v>23</v>
      </c>
      <c r="I23" s="153" t="s">
        <v>24</v>
      </c>
    </row>
    <row r="24" spans="1:10" x14ac:dyDescent="0.2">
      <c r="A24" s="22" t="e">
        <f>#REF!</f>
        <v>#REF!</v>
      </c>
      <c r="B24" s="16" t="e">
        <f>#REF!</f>
        <v>#REF!</v>
      </c>
      <c r="C24" s="225" t="str">
        <f>IFERROR(B24/$B$21,"")</f>
        <v/>
      </c>
      <c r="D24" s="227">
        <v>0.05</v>
      </c>
      <c r="F24" s="10" t="e">
        <f>#REF!</f>
        <v>#REF!</v>
      </c>
      <c r="G24" s="17" t="e">
        <f>#REF!</f>
        <v>#REF!</v>
      </c>
      <c r="H24" s="225" t="str">
        <f t="shared" ref="H24:H30" si="3">IFERROR(G24/$B$21,"")</f>
        <v/>
      </c>
      <c r="I24" s="228">
        <v>0.05</v>
      </c>
    </row>
    <row r="25" spans="1:10" x14ac:dyDescent="0.2">
      <c r="A25" s="10" t="e">
        <f>#REF!</f>
        <v>#REF!</v>
      </c>
      <c r="B25" s="17" t="e">
        <f>#REF!</f>
        <v>#REF!</v>
      </c>
      <c r="C25" s="225" t="str">
        <f t="shared" ref="C25:C31" si="4">IFERROR(B25/$B$21,"")</f>
        <v/>
      </c>
      <c r="D25" s="228">
        <v>0.05</v>
      </c>
      <c r="F25" s="10" t="e">
        <f>#REF!</f>
        <v>#REF!</v>
      </c>
      <c r="G25" s="17" t="e">
        <f>#REF!</f>
        <v>#REF!</v>
      </c>
      <c r="H25" s="225" t="str">
        <f>IFERROR(G25/$B$21,"")</f>
        <v/>
      </c>
      <c r="I25" s="228">
        <v>0.05</v>
      </c>
    </row>
    <row r="26" spans="1:10" x14ac:dyDescent="0.2">
      <c r="A26" s="10" t="e">
        <f>#REF!</f>
        <v>#REF!</v>
      </c>
      <c r="B26" s="17" t="e">
        <f>#REF!</f>
        <v>#REF!</v>
      </c>
      <c r="C26" s="225" t="str">
        <f t="shared" si="4"/>
        <v/>
      </c>
      <c r="D26" s="228">
        <v>0.05</v>
      </c>
      <c r="F26" s="10" t="e">
        <f>#REF!</f>
        <v>#REF!</v>
      </c>
      <c r="G26" s="17" t="e">
        <f>#REF!</f>
        <v>#REF!</v>
      </c>
      <c r="H26" s="225" t="str">
        <f t="shared" si="3"/>
        <v/>
      </c>
      <c r="I26" s="228">
        <v>0.05</v>
      </c>
    </row>
    <row r="27" spans="1:10" x14ac:dyDescent="0.2">
      <c r="A27" s="10" t="e">
        <f>#REF!</f>
        <v>#REF!</v>
      </c>
      <c r="B27" s="17" t="e">
        <f>#REF!</f>
        <v>#REF!</v>
      </c>
      <c r="C27" s="225" t="str">
        <f t="shared" si="4"/>
        <v/>
      </c>
      <c r="D27" s="228">
        <v>0.05</v>
      </c>
      <c r="F27" s="10" t="e">
        <f>#REF!</f>
        <v>#REF!</v>
      </c>
      <c r="G27" s="17" t="e">
        <f>#REF!</f>
        <v>#REF!</v>
      </c>
      <c r="H27" s="225" t="str">
        <f t="shared" si="3"/>
        <v/>
      </c>
      <c r="I27" s="228">
        <v>0.05</v>
      </c>
    </row>
    <row r="28" spans="1:10" x14ac:dyDescent="0.2">
      <c r="A28" s="10" t="e">
        <f>#REF!</f>
        <v>#REF!</v>
      </c>
      <c r="B28" s="17" t="e">
        <f>#REF!</f>
        <v>#REF!</v>
      </c>
      <c r="C28" s="225" t="str">
        <f t="shared" si="4"/>
        <v/>
      </c>
      <c r="D28" s="228">
        <v>0.05</v>
      </c>
      <c r="F28" s="10" t="e">
        <f>#REF!</f>
        <v>#REF!</v>
      </c>
      <c r="G28" s="17" t="e">
        <f>#REF!</f>
        <v>#REF!</v>
      </c>
      <c r="H28" s="225" t="str">
        <f t="shared" si="3"/>
        <v/>
      </c>
      <c r="I28" s="228">
        <v>0.05</v>
      </c>
    </row>
    <row r="29" spans="1:10" x14ac:dyDescent="0.2">
      <c r="A29" s="10" t="e">
        <f>#REF!</f>
        <v>#REF!</v>
      </c>
      <c r="B29" s="17" t="e">
        <f>#REF!</f>
        <v>#REF!</v>
      </c>
      <c r="C29" s="225" t="str">
        <f t="shared" si="4"/>
        <v/>
      </c>
      <c r="D29" s="228">
        <v>0.05</v>
      </c>
      <c r="F29" s="10" t="e">
        <f>#REF!</f>
        <v>#REF!</v>
      </c>
      <c r="G29" s="17" t="e">
        <f>#REF!</f>
        <v>#REF!</v>
      </c>
      <c r="H29" s="225" t="str">
        <f t="shared" si="3"/>
        <v/>
      </c>
      <c r="I29" s="228">
        <v>0.05</v>
      </c>
    </row>
    <row r="30" spans="1:10" ht="13.5" thickBot="1" x14ac:dyDescent="0.25">
      <c r="A30" s="10" t="e">
        <f>#REF!</f>
        <v>#REF!</v>
      </c>
      <c r="B30" s="17" t="e">
        <f>#REF!</f>
        <v>#REF!</v>
      </c>
      <c r="C30" s="225" t="str">
        <f t="shared" si="4"/>
        <v/>
      </c>
      <c r="D30" s="228">
        <v>0.05</v>
      </c>
      <c r="F30" s="23" t="e">
        <f>#REF!</f>
        <v>#REF!</v>
      </c>
      <c r="G30" s="24" t="e">
        <f>#REF!</f>
        <v>#REF!</v>
      </c>
      <c r="H30" s="226" t="str">
        <f t="shared" si="3"/>
        <v/>
      </c>
      <c r="I30" s="229">
        <v>0.05</v>
      </c>
    </row>
    <row r="31" spans="1:10" x14ac:dyDescent="0.2">
      <c r="A31" s="10" t="e">
        <f>#REF!</f>
        <v>#REF!</v>
      </c>
      <c r="B31" s="17" t="e">
        <f>#REF!</f>
        <v>#REF!</v>
      </c>
      <c r="C31" s="225" t="str">
        <f t="shared" si="4"/>
        <v/>
      </c>
      <c r="D31" s="228">
        <v>0.05</v>
      </c>
      <c r="E31" s="6"/>
      <c r="F31" s="6"/>
      <c r="G31" s="6"/>
      <c r="H31" s="6"/>
      <c r="I31" s="61"/>
    </row>
    <row r="32" spans="1:10" ht="13.5" thickBot="1" x14ac:dyDescent="0.25">
      <c r="E32" s="6"/>
      <c r="F32" s="6"/>
      <c r="G32" s="6"/>
      <c r="H32" s="6"/>
      <c r="I32" s="61"/>
    </row>
    <row r="33" spans="1:11" ht="16.5" thickBot="1" x14ac:dyDescent="0.3">
      <c r="A33" s="386" t="s">
        <v>48</v>
      </c>
      <c r="B33" s="387"/>
      <c r="C33" s="387"/>
      <c r="D33" s="387"/>
      <c r="E33" s="387"/>
      <c r="F33" s="387"/>
      <c r="G33" s="387"/>
      <c r="H33" s="387"/>
      <c r="I33" s="388"/>
    </row>
    <row r="34" spans="1:11" ht="15.75" thickBot="1" x14ac:dyDescent="0.3">
      <c r="A34" s="52"/>
      <c r="B34" s="383" t="s">
        <v>18</v>
      </c>
      <c r="C34" s="384"/>
      <c r="D34" s="384"/>
      <c r="E34" s="385"/>
      <c r="F34" s="383" t="s">
        <v>19</v>
      </c>
      <c r="G34" s="384"/>
      <c r="H34" s="384"/>
      <c r="I34" s="385"/>
    </row>
    <row r="35" spans="1:11" s="3" customFormat="1" ht="26.25" thickBot="1" x14ac:dyDescent="0.25">
      <c r="A35" s="130" t="s">
        <v>20</v>
      </c>
      <c r="B35" s="150" t="s">
        <v>21</v>
      </c>
      <c r="C35" s="151" t="s">
        <v>22</v>
      </c>
      <c r="D35" s="152" t="s">
        <v>23</v>
      </c>
      <c r="E35" s="153" t="s">
        <v>24</v>
      </c>
      <c r="F35" s="150" t="s">
        <v>25</v>
      </c>
      <c r="G35" s="151" t="s">
        <v>26</v>
      </c>
      <c r="H35" s="151" t="s">
        <v>27</v>
      </c>
      <c r="I35" s="154" t="s">
        <v>28</v>
      </c>
      <c r="K35" s="4"/>
    </row>
    <row r="36" spans="1:11" x14ac:dyDescent="0.2">
      <c r="A36" s="131" t="s">
        <v>29</v>
      </c>
      <c r="B36" s="132" t="e">
        <f>#REF!</f>
        <v>#REF!</v>
      </c>
      <c r="C36" s="132" t="e">
        <f>#REF!</f>
        <v>#REF!</v>
      </c>
      <c r="D36" s="222" t="str">
        <f>IFERROR(B36/C36,"")</f>
        <v/>
      </c>
      <c r="E36" s="147">
        <v>0.05</v>
      </c>
      <c r="F36" s="133" t="e">
        <f>#REF!</f>
        <v>#REF!</v>
      </c>
      <c r="G36" s="133" t="e">
        <f>#REF!</f>
        <v>#REF!</v>
      </c>
      <c r="H36" s="222" t="str">
        <f>IFERROR(F36/G36,"")</f>
        <v/>
      </c>
      <c r="I36" s="147">
        <v>0.05</v>
      </c>
      <c r="K36" s="25"/>
    </row>
    <row r="37" spans="1:11" x14ac:dyDescent="0.2">
      <c r="A37" s="134" t="s">
        <v>68</v>
      </c>
      <c r="B37" s="135" t="e">
        <f>#REF!</f>
        <v>#REF!</v>
      </c>
      <c r="C37" s="136" t="e">
        <f>#REF!</f>
        <v>#REF!</v>
      </c>
      <c r="D37" s="223" t="str">
        <f t="shared" ref="D37:D50" si="5">IFERROR(B37/C37,"")</f>
        <v/>
      </c>
      <c r="E37" s="148">
        <v>0.05</v>
      </c>
      <c r="F37" s="137" t="e">
        <f>#REF!</f>
        <v>#REF!</v>
      </c>
      <c r="G37" s="138" t="e">
        <f>#REF!</f>
        <v>#REF!</v>
      </c>
      <c r="H37" s="223" t="str">
        <f t="shared" ref="H37:H50" si="6">IFERROR(F37/G37,"")</f>
        <v/>
      </c>
      <c r="I37" s="148">
        <v>0.05</v>
      </c>
      <c r="J37" s="79"/>
      <c r="K37" s="25"/>
    </row>
    <row r="38" spans="1:11" x14ac:dyDescent="0.2">
      <c r="A38" s="134" t="s">
        <v>64</v>
      </c>
      <c r="B38" s="135" t="e">
        <f>#REF!</f>
        <v>#REF!</v>
      </c>
      <c r="C38" s="136" t="e">
        <f>#REF!</f>
        <v>#REF!</v>
      </c>
      <c r="D38" s="223" t="str">
        <f t="shared" si="5"/>
        <v/>
      </c>
      <c r="E38" s="148">
        <v>0.05</v>
      </c>
      <c r="F38" s="137" t="e">
        <f>#REF!</f>
        <v>#REF!</v>
      </c>
      <c r="G38" s="138" t="e">
        <f>#REF!</f>
        <v>#REF!</v>
      </c>
      <c r="H38" s="223" t="str">
        <f t="shared" si="6"/>
        <v/>
      </c>
      <c r="I38" s="148">
        <v>0.05</v>
      </c>
      <c r="J38" s="79"/>
    </row>
    <row r="39" spans="1:11" x14ac:dyDescent="0.2">
      <c r="A39" s="139" t="s">
        <v>65</v>
      </c>
      <c r="B39" s="135" t="e">
        <f>#REF!</f>
        <v>#REF!</v>
      </c>
      <c r="C39" s="136" t="e">
        <f>#REF!</f>
        <v>#REF!</v>
      </c>
      <c r="D39" s="223" t="str">
        <f t="shared" si="5"/>
        <v/>
      </c>
      <c r="E39" s="148">
        <v>0.05</v>
      </c>
      <c r="F39" s="137" t="e">
        <f>#REF!</f>
        <v>#REF!</v>
      </c>
      <c r="G39" s="138" t="e">
        <f>#REF!</f>
        <v>#REF!</v>
      </c>
      <c r="H39" s="223" t="str">
        <f t="shared" si="6"/>
        <v/>
      </c>
      <c r="I39" s="148">
        <v>0.05</v>
      </c>
      <c r="J39" s="79"/>
    </row>
    <row r="40" spans="1:11" x14ac:dyDescent="0.2">
      <c r="A40" s="140" t="s">
        <v>66</v>
      </c>
      <c r="B40" s="141" t="e">
        <f>#REF!</f>
        <v>#REF!</v>
      </c>
      <c r="C40" s="136" t="e">
        <f>#REF!</f>
        <v>#REF!</v>
      </c>
      <c r="D40" s="223" t="str">
        <f t="shared" si="5"/>
        <v/>
      </c>
      <c r="E40" s="148">
        <v>0.05</v>
      </c>
      <c r="F40" s="137" t="e">
        <f>#REF!</f>
        <v>#REF!</v>
      </c>
      <c r="G40" s="138" t="e">
        <f>#REF!</f>
        <v>#REF!</v>
      </c>
      <c r="H40" s="223" t="str">
        <f t="shared" si="6"/>
        <v/>
      </c>
      <c r="I40" s="148">
        <v>0.05</v>
      </c>
      <c r="J40" s="79"/>
    </row>
    <row r="41" spans="1:11" x14ac:dyDescent="0.2">
      <c r="A41" s="140" t="s">
        <v>69</v>
      </c>
      <c r="B41" s="141" t="e">
        <f>#REF!</f>
        <v>#REF!</v>
      </c>
      <c r="C41" s="136" t="e">
        <f>#REF!</f>
        <v>#REF!</v>
      </c>
      <c r="D41" s="223" t="str">
        <f t="shared" si="5"/>
        <v/>
      </c>
      <c r="E41" s="148">
        <v>0.05</v>
      </c>
      <c r="F41" s="137" t="e">
        <f>#REF!</f>
        <v>#REF!</v>
      </c>
      <c r="G41" s="138" t="e">
        <f>#REF!</f>
        <v>#REF!</v>
      </c>
      <c r="H41" s="223" t="str">
        <f t="shared" si="6"/>
        <v/>
      </c>
      <c r="I41" s="148">
        <v>0.05</v>
      </c>
      <c r="J41" s="79"/>
    </row>
    <row r="42" spans="1:11" x14ac:dyDescent="0.2">
      <c r="A42" s="140" t="s">
        <v>70</v>
      </c>
      <c r="B42" s="141" t="e">
        <f>#REF!</f>
        <v>#REF!</v>
      </c>
      <c r="C42" s="136" t="e">
        <f>#REF!</f>
        <v>#REF!</v>
      </c>
      <c r="D42" s="223" t="str">
        <f t="shared" si="5"/>
        <v/>
      </c>
      <c r="E42" s="148">
        <v>0.05</v>
      </c>
      <c r="F42" s="137" t="e">
        <f>#REF!</f>
        <v>#REF!</v>
      </c>
      <c r="G42" s="138" t="e">
        <f>#REF!</f>
        <v>#REF!</v>
      </c>
      <c r="H42" s="223" t="str">
        <f t="shared" si="6"/>
        <v/>
      </c>
      <c r="I42" s="148">
        <v>0.05</v>
      </c>
      <c r="J42" s="79"/>
    </row>
    <row r="43" spans="1:11" x14ac:dyDescent="0.2">
      <c r="A43" s="140" t="s">
        <v>67</v>
      </c>
      <c r="B43" s="141" t="e">
        <f>#REF!</f>
        <v>#REF!</v>
      </c>
      <c r="C43" s="136" t="e">
        <f>#REF!</f>
        <v>#REF!</v>
      </c>
      <c r="D43" s="223" t="str">
        <f t="shared" si="5"/>
        <v/>
      </c>
      <c r="E43" s="148">
        <v>0.05</v>
      </c>
      <c r="F43" s="137" t="e">
        <f>#REF!</f>
        <v>#REF!</v>
      </c>
      <c r="G43" s="138" t="e">
        <f>#REF!</f>
        <v>#REF!</v>
      </c>
      <c r="H43" s="223" t="str">
        <f t="shared" si="6"/>
        <v/>
      </c>
      <c r="I43" s="148">
        <v>0.05</v>
      </c>
      <c r="J43" s="79"/>
    </row>
    <row r="44" spans="1:11" x14ac:dyDescent="0.2">
      <c r="A44" s="140" t="s">
        <v>71</v>
      </c>
      <c r="B44" s="141" t="e">
        <f>#REF!</f>
        <v>#REF!</v>
      </c>
      <c r="C44" s="136" t="e">
        <f>#REF!</f>
        <v>#REF!</v>
      </c>
      <c r="D44" s="223" t="str">
        <f t="shared" si="5"/>
        <v/>
      </c>
      <c r="E44" s="148">
        <v>0.05</v>
      </c>
      <c r="F44" s="137" t="e">
        <f>#REF!</f>
        <v>#REF!</v>
      </c>
      <c r="G44" s="138" t="e">
        <f>#REF!</f>
        <v>#REF!</v>
      </c>
      <c r="H44" s="223" t="str">
        <f t="shared" si="6"/>
        <v/>
      </c>
      <c r="I44" s="148">
        <v>0.05</v>
      </c>
      <c r="J44" s="79"/>
    </row>
    <row r="45" spans="1:11" x14ac:dyDescent="0.2">
      <c r="A45" s="140" t="s">
        <v>72</v>
      </c>
      <c r="B45" s="141" t="e">
        <f>#REF!</f>
        <v>#REF!</v>
      </c>
      <c r="C45" s="136" t="e">
        <f>#REF!</f>
        <v>#REF!</v>
      </c>
      <c r="D45" s="223" t="str">
        <f t="shared" si="5"/>
        <v/>
      </c>
      <c r="E45" s="148">
        <v>0.05</v>
      </c>
      <c r="F45" s="137" t="e">
        <f>#REF!</f>
        <v>#REF!</v>
      </c>
      <c r="G45" s="138" t="e">
        <f>#REF!</f>
        <v>#REF!</v>
      </c>
      <c r="H45" s="223" t="str">
        <f t="shared" si="6"/>
        <v/>
      </c>
      <c r="I45" s="148">
        <v>0.05</v>
      </c>
      <c r="J45" s="79"/>
    </row>
    <row r="46" spans="1:11" x14ac:dyDescent="0.2">
      <c r="A46" s="140" t="s">
        <v>73</v>
      </c>
      <c r="B46" s="141" t="e">
        <f>#REF!</f>
        <v>#REF!</v>
      </c>
      <c r="C46" s="136" t="e">
        <f>#REF!</f>
        <v>#REF!</v>
      </c>
      <c r="D46" s="223" t="str">
        <f t="shared" si="5"/>
        <v/>
      </c>
      <c r="E46" s="148">
        <v>0.05</v>
      </c>
      <c r="F46" s="137" t="e">
        <f>#REF!</f>
        <v>#REF!</v>
      </c>
      <c r="G46" s="138" t="e">
        <f>#REF!</f>
        <v>#REF!</v>
      </c>
      <c r="H46" s="223" t="str">
        <f t="shared" si="6"/>
        <v/>
      </c>
      <c r="I46" s="148">
        <v>0.05</v>
      </c>
      <c r="J46" s="79"/>
    </row>
    <row r="47" spans="1:11" x14ac:dyDescent="0.2">
      <c r="A47" s="140" t="s">
        <v>74</v>
      </c>
      <c r="B47" s="141" t="e">
        <f>#REF!</f>
        <v>#REF!</v>
      </c>
      <c r="C47" s="136" t="e">
        <f>#REF!</f>
        <v>#REF!</v>
      </c>
      <c r="D47" s="223" t="str">
        <f t="shared" si="5"/>
        <v/>
      </c>
      <c r="E47" s="148">
        <v>0.05</v>
      </c>
      <c r="F47" s="137" t="e">
        <f>#REF!</f>
        <v>#REF!</v>
      </c>
      <c r="G47" s="138" t="e">
        <f>#REF!</f>
        <v>#REF!</v>
      </c>
      <c r="H47" s="223" t="str">
        <f t="shared" si="6"/>
        <v/>
      </c>
      <c r="I47" s="148">
        <v>0.05</v>
      </c>
      <c r="J47" s="79"/>
    </row>
    <row r="48" spans="1:11" x14ac:dyDescent="0.2">
      <c r="A48" s="140" t="s">
        <v>75</v>
      </c>
      <c r="B48" s="141" t="e">
        <f>#REF!</f>
        <v>#REF!</v>
      </c>
      <c r="C48" s="136" t="e">
        <f>#REF!</f>
        <v>#REF!</v>
      </c>
      <c r="D48" s="223" t="str">
        <f t="shared" si="5"/>
        <v/>
      </c>
      <c r="E48" s="148">
        <v>0.05</v>
      </c>
      <c r="F48" s="137" t="e">
        <f>#REF!</f>
        <v>#REF!</v>
      </c>
      <c r="G48" s="138" t="e">
        <f>#REF!</f>
        <v>#REF!</v>
      </c>
      <c r="H48" s="223" t="str">
        <f t="shared" si="6"/>
        <v/>
      </c>
      <c r="I48" s="148">
        <v>0.05</v>
      </c>
      <c r="J48" s="79"/>
    </row>
    <row r="49" spans="1:10" x14ac:dyDescent="0.2">
      <c r="A49" s="142" t="s">
        <v>76</v>
      </c>
      <c r="B49" s="143" t="e">
        <f>#REF!</f>
        <v>#REF!</v>
      </c>
      <c r="C49" s="144" t="e">
        <f>#REF!</f>
        <v>#REF!</v>
      </c>
      <c r="D49" s="224" t="str">
        <f t="shared" si="5"/>
        <v/>
      </c>
      <c r="E49" s="149">
        <v>0.05</v>
      </c>
      <c r="F49" s="145" t="e">
        <f>#REF!</f>
        <v>#REF!</v>
      </c>
      <c r="G49" s="146" t="e">
        <f>#REF!</f>
        <v>#REF!</v>
      </c>
      <c r="H49" s="224" t="str">
        <f t="shared" si="6"/>
        <v/>
      </c>
      <c r="I49" s="149">
        <v>0.05</v>
      </c>
      <c r="J49" s="79"/>
    </row>
    <row r="50" spans="1:10" ht="13.5" thickBot="1" x14ac:dyDescent="0.25">
      <c r="A50" s="142" t="s">
        <v>77</v>
      </c>
      <c r="B50" s="143" t="e">
        <f>#REF!</f>
        <v>#REF!</v>
      </c>
      <c r="C50" s="144" t="e">
        <f>#REF!</f>
        <v>#REF!</v>
      </c>
      <c r="D50" s="224" t="str">
        <f t="shared" si="5"/>
        <v/>
      </c>
      <c r="E50" s="149">
        <v>0.05</v>
      </c>
      <c r="F50" s="145" t="e">
        <f>#REF!</f>
        <v>#REF!</v>
      </c>
      <c r="G50" s="146" t="e">
        <f>#REF!</f>
        <v>#REF!</v>
      </c>
      <c r="H50" s="224" t="str">
        <f t="shared" si="6"/>
        <v/>
      </c>
      <c r="I50" s="149">
        <v>0.05</v>
      </c>
      <c r="J50" s="79"/>
    </row>
    <row r="51" spans="1:10" ht="13.5" thickBot="1" x14ac:dyDescent="0.25">
      <c r="A51" s="230" t="s">
        <v>30</v>
      </c>
      <c r="B51" s="13" t="e">
        <f>#REF!</f>
        <v>#REF!</v>
      </c>
      <c r="C51" s="18" t="e">
        <f>#REF!</f>
        <v>#REF!</v>
      </c>
      <c r="D51" s="220"/>
      <c r="E51" s="221"/>
      <c r="F51" s="19" t="e">
        <f>#REF!</f>
        <v>#REF!</v>
      </c>
      <c r="G51" s="20" t="e">
        <f>#REF!</f>
        <v>#REF!</v>
      </c>
      <c r="H51" s="220"/>
      <c r="I51" s="221"/>
      <c r="J51" s="79"/>
    </row>
    <row r="52" spans="1:10" ht="15.75" thickBot="1" x14ac:dyDescent="0.3">
      <c r="A52" s="380" t="s">
        <v>31</v>
      </c>
      <c r="B52" s="381"/>
      <c r="C52" s="381"/>
      <c r="D52" s="381"/>
      <c r="E52" s="381"/>
      <c r="F52" s="381"/>
      <c r="G52" s="381"/>
      <c r="H52" s="381"/>
      <c r="I52" s="382"/>
    </row>
    <row r="53" spans="1:10" ht="26.25" thickBot="1" x14ac:dyDescent="0.25">
      <c r="A53" s="21" t="s">
        <v>32</v>
      </c>
      <c r="B53" s="155" t="s">
        <v>33</v>
      </c>
      <c r="C53" s="152" t="s">
        <v>23</v>
      </c>
      <c r="D53" s="153" t="s">
        <v>24</v>
      </c>
      <c r="E53" s="6"/>
      <c r="F53" s="21" t="s">
        <v>32</v>
      </c>
      <c r="G53" s="155" t="s">
        <v>33</v>
      </c>
      <c r="H53" s="152" t="s">
        <v>23</v>
      </c>
      <c r="I53" s="153" t="s">
        <v>24</v>
      </c>
    </row>
    <row r="54" spans="1:10" x14ac:dyDescent="0.2">
      <c r="A54" s="22" t="e">
        <f>#REF!</f>
        <v>#REF!</v>
      </c>
      <c r="B54" s="16" t="e">
        <f>#REF!</f>
        <v>#REF!</v>
      </c>
      <c r="C54" s="225" t="str">
        <f>IFERROR(B54/$B$51,"")</f>
        <v/>
      </c>
      <c r="D54" s="227">
        <v>0.05</v>
      </c>
      <c r="F54" s="10" t="e">
        <f>#REF!</f>
        <v>#REF!</v>
      </c>
      <c r="G54" s="17" t="e">
        <f>#REF!</f>
        <v>#REF!</v>
      </c>
      <c r="H54" s="225" t="str">
        <f>IFERROR(G54/$B$51,"")</f>
        <v/>
      </c>
      <c r="I54" s="228">
        <v>0.05</v>
      </c>
    </row>
    <row r="55" spans="1:10" x14ac:dyDescent="0.2">
      <c r="A55" s="10" t="e">
        <f>#REF!</f>
        <v>#REF!</v>
      </c>
      <c r="B55" s="17" t="e">
        <f>#REF!</f>
        <v>#REF!</v>
      </c>
      <c r="C55" s="225" t="str">
        <f t="shared" ref="C55:C61" si="7">IFERROR(B55/$B$51,"")</f>
        <v/>
      </c>
      <c r="D55" s="228">
        <v>0.05</v>
      </c>
      <c r="F55" s="10" t="e">
        <f>#REF!</f>
        <v>#REF!</v>
      </c>
      <c r="G55" s="17" t="e">
        <f>#REF!</f>
        <v>#REF!</v>
      </c>
      <c r="H55" s="225" t="str">
        <f t="shared" ref="H55:H60" si="8">IFERROR(G55/$B$51,"")</f>
        <v/>
      </c>
      <c r="I55" s="228">
        <v>0.05</v>
      </c>
    </row>
    <row r="56" spans="1:10" x14ac:dyDescent="0.2">
      <c r="A56" s="10" t="e">
        <f>#REF!</f>
        <v>#REF!</v>
      </c>
      <c r="B56" s="17" t="e">
        <f>#REF!</f>
        <v>#REF!</v>
      </c>
      <c r="C56" s="225" t="str">
        <f t="shared" si="7"/>
        <v/>
      </c>
      <c r="D56" s="228">
        <v>0.05</v>
      </c>
      <c r="F56" s="10" t="e">
        <f>#REF!</f>
        <v>#REF!</v>
      </c>
      <c r="G56" s="17" t="e">
        <f>#REF!</f>
        <v>#REF!</v>
      </c>
      <c r="H56" s="225" t="str">
        <f t="shared" si="8"/>
        <v/>
      </c>
      <c r="I56" s="228">
        <v>0.05</v>
      </c>
    </row>
    <row r="57" spans="1:10" x14ac:dyDescent="0.2">
      <c r="A57" s="10" t="e">
        <f>#REF!</f>
        <v>#REF!</v>
      </c>
      <c r="B57" s="17" t="e">
        <f>#REF!</f>
        <v>#REF!</v>
      </c>
      <c r="C57" s="225" t="str">
        <f t="shared" si="7"/>
        <v/>
      </c>
      <c r="D57" s="228">
        <v>0.05</v>
      </c>
      <c r="F57" s="10" t="e">
        <f>#REF!</f>
        <v>#REF!</v>
      </c>
      <c r="G57" s="17" t="e">
        <f>#REF!</f>
        <v>#REF!</v>
      </c>
      <c r="H57" s="225" t="str">
        <f t="shared" si="8"/>
        <v/>
      </c>
      <c r="I57" s="228">
        <v>0.05</v>
      </c>
    </row>
    <row r="58" spans="1:10" x14ac:dyDescent="0.2">
      <c r="A58" s="10" t="e">
        <f>#REF!</f>
        <v>#REF!</v>
      </c>
      <c r="B58" s="17" t="e">
        <f>#REF!</f>
        <v>#REF!</v>
      </c>
      <c r="C58" s="225" t="str">
        <f t="shared" si="7"/>
        <v/>
      </c>
      <c r="D58" s="228">
        <v>0.05</v>
      </c>
      <c r="F58" s="10" t="e">
        <f>#REF!</f>
        <v>#REF!</v>
      </c>
      <c r="G58" s="17" t="e">
        <f>#REF!</f>
        <v>#REF!</v>
      </c>
      <c r="H58" s="225" t="str">
        <f t="shared" si="8"/>
        <v/>
      </c>
      <c r="I58" s="228">
        <v>0.05</v>
      </c>
    </row>
    <row r="59" spans="1:10" x14ac:dyDescent="0.2">
      <c r="A59" s="10" t="e">
        <f>#REF!</f>
        <v>#REF!</v>
      </c>
      <c r="B59" s="17" t="e">
        <f>#REF!</f>
        <v>#REF!</v>
      </c>
      <c r="C59" s="225" t="str">
        <f t="shared" si="7"/>
        <v/>
      </c>
      <c r="D59" s="228">
        <v>0.05</v>
      </c>
      <c r="F59" s="10" t="e">
        <f>#REF!</f>
        <v>#REF!</v>
      </c>
      <c r="G59" s="17" t="e">
        <f>#REF!</f>
        <v>#REF!</v>
      </c>
      <c r="H59" s="225" t="str">
        <f t="shared" si="8"/>
        <v/>
      </c>
      <c r="I59" s="228">
        <v>0.05</v>
      </c>
    </row>
    <row r="60" spans="1:10" ht="13.5" thickBot="1" x14ac:dyDescent="0.25">
      <c r="A60" s="10" t="e">
        <f>#REF!</f>
        <v>#REF!</v>
      </c>
      <c r="B60" s="17" t="e">
        <f>#REF!</f>
        <v>#REF!</v>
      </c>
      <c r="C60" s="225" t="str">
        <f t="shared" si="7"/>
        <v/>
      </c>
      <c r="D60" s="228">
        <v>0.05</v>
      </c>
      <c r="F60" s="23" t="e">
        <f>#REF!</f>
        <v>#REF!</v>
      </c>
      <c r="G60" s="24" t="e">
        <f>#REF!</f>
        <v>#REF!</v>
      </c>
      <c r="H60" s="226" t="str">
        <f t="shared" si="8"/>
        <v/>
      </c>
      <c r="I60" s="229">
        <v>0.05</v>
      </c>
    </row>
    <row r="61" spans="1:10" x14ac:dyDescent="0.2">
      <c r="A61" s="10" t="e">
        <f>#REF!</f>
        <v>#REF!</v>
      </c>
      <c r="B61" s="17" t="e">
        <f>#REF!</f>
        <v>#REF!</v>
      </c>
      <c r="C61" s="225" t="str">
        <f t="shared" si="7"/>
        <v/>
      </c>
      <c r="D61" s="228">
        <v>0.05</v>
      </c>
      <c r="E61" s="6"/>
      <c r="F61" s="6"/>
      <c r="G61" s="6"/>
      <c r="H61" s="6"/>
      <c r="I61" s="61"/>
    </row>
    <row r="62" spans="1:10" ht="13.5" thickBot="1" x14ac:dyDescent="0.25">
      <c r="E62" s="6"/>
      <c r="F62" s="6"/>
      <c r="G62" s="6"/>
      <c r="H62" s="6"/>
      <c r="I62" s="61"/>
    </row>
    <row r="63" spans="1:10" ht="16.5" thickBot="1" x14ac:dyDescent="0.3">
      <c r="A63" s="386" t="s">
        <v>50</v>
      </c>
      <c r="B63" s="387"/>
      <c r="C63" s="387"/>
      <c r="D63" s="387"/>
      <c r="E63" s="387"/>
      <c r="F63" s="387"/>
      <c r="G63" s="387"/>
      <c r="H63" s="387"/>
      <c r="I63" s="388"/>
    </row>
    <row r="64" spans="1:10" ht="15.75" thickBot="1" x14ac:dyDescent="0.3">
      <c r="A64" s="52"/>
      <c r="B64" s="383" t="s">
        <v>18</v>
      </c>
      <c r="C64" s="384"/>
      <c r="D64" s="384"/>
      <c r="E64" s="385"/>
      <c r="F64" s="383" t="s">
        <v>19</v>
      </c>
      <c r="G64" s="384"/>
      <c r="H64" s="384"/>
      <c r="I64" s="385"/>
    </row>
    <row r="65" spans="1:11" s="3" customFormat="1" ht="26.25" thickBot="1" x14ac:dyDescent="0.25">
      <c r="A65" s="130" t="s">
        <v>20</v>
      </c>
      <c r="B65" s="150" t="s">
        <v>21</v>
      </c>
      <c r="C65" s="151" t="s">
        <v>22</v>
      </c>
      <c r="D65" s="152" t="s">
        <v>23</v>
      </c>
      <c r="E65" s="153" t="s">
        <v>24</v>
      </c>
      <c r="F65" s="150" t="s">
        <v>25</v>
      </c>
      <c r="G65" s="151" t="s">
        <v>26</v>
      </c>
      <c r="H65" s="151" t="s">
        <v>27</v>
      </c>
      <c r="I65" s="154" t="s">
        <v>28</v>
      </c>
      <c r="K65" s="4"/>
    </row>
    <row r="66" spans="1:11" x14ac:dyDescent="0.2">
      <c r="A66" s="131" t="s">
        <v>29</v>
      </c>
      <c r="B66" s="132" t="e">
        <f>#REF!</f>
        <v>#REF!</v>
      </c>
      <c r="C66" s="132" t="e">
        <f>#REF!</f>
        <v>#REF!</v>
      </c>
      <c r="D66" s="222" t="str">
        <f>IFERROR(B66/C66,"")</f>
        <v/>
      </c>
      <c r="E66" s="147">
        <v>0.05</v>
      </c>
      <c r="F66" s="133" t="e">
        <f>#REF!</f>
        <v>#REF!</v>
      </c>
      <c r="G66" s="133" t="e">
        <f>#REF!</f>
        <v>#REF!</v>
      </c>
      <c r="H66" s="222" t="str">
        <f>IFERROR(F66/G66,"")</f>
        <v/>
      </c>
      <c r="I66" s="147">
        <v>0.05</v>
      </c>
      <c r="K66" s="25"/>
    </row>
    <row r="67" spans="1:11" x14ac:dyDescent="0.2">
      <c r="A67" s="134" t="s">
        <v>68</v>
      </c>
      <c r="B67" s="135" t="e">
        <f>#REF!</f>
        <v>#REF!</v>
      </c>
      <c r="C67" s="136" t="e">
        <f>#REF!</f>
        <v>#REF!</v>
      </c>
      <c r="D67" s="223" t="str">
        <f t="shared" ref="D67:D80" si="9">IFERROR(B67/C67,"")</f>
        <v/>
      </c>
      <c r="E67" s="148">
        <v>0.05</v>
      </c>
      <c r="F67" s="137" t="e">
        <f>#REF!</f>
        <v>#REF!</v>
      </c>
      <c r="G67" s="138" t="e">
        <f>#REF!</f>
        <v>#REF!</v>
      </c>
      <c r="H67" s="223" t="str">
        <f t="shared" ref="H67:H80" si="10">IFERROR(F67/G67,"")</f>
        <v/>
      </c>
      <c r="I67" s="148">
        <v>0.05</v>
      </c>
      <c r="J67" s="79"/>
      <c r="K67" s="25"/>
    </row>
    <row r="68" spans="1:11" x14ac:dyDescent="0.2">
      <c r="A68" s="134" t="s">
        <v>64</v>
      </c>
      <c r="B68" s="135" t="e">
        <f>#REF!</f>
        <v>#REF!</v>
      </c>
      <c r="C68" s="136" t="e">
        <f>#REF!</f>
        <v>#REF!</v>
      </c>
      <c r="D68" s="223" t="str">
        <f t="shared" si="9"/>
        <v/>
      </c>
      <c r="E68" s="148">
        <v>0.05</v>
      </c>
      <c r="F68" s="137" t="e">
        <f>#REF!</f>
        <v>#REF!</v>
      </c>
      <c r="G68" s="138" t="e">
        <f>#REF!</f>
        <v>#REF!</v>
      </c>
      <c r="H68" s="223" t="str">
        <f t="shared" si="10"/>
        <v/>
      </c>
      <c r="I68" s="148">
        <v>0.05</v>
      </c>
      <c r="J68" s="79"/>
    </row>
    <row r="69" spans="1:11" x14ac:dyDescent="0.2">
      <c r="A69" s="139" t="s">
        <v>65</v>
      </c>
      <c r="B69" s="135" t="e">
        <f>#REF!</f>
        <v>#REF!</v>
      </c>
      <c r="C69" s="136" t="e">
        <f>#REF!</f>
        <v>#REF!</v>
      </c>
      <c r="D69" s="223" t="str">
        <f t="shared" si="9"/>
        <v/>
      </c>
      <c r="E69" s="148">
        <v>0.05</v>
      </c>
      <c r="F69" s="137" t="e">
        <f>#REF!</f>
        <v>#REF!</v>
      </c>
      <c r="G69" s="138" t="e">
        <f>#REF!</f>
        <v>#REF!</v>
      </c>
      <c r="H69" s="223" t="str">
        <f t="shared" si="10"/>
        <v/>
      </c>
      <c r="I69" s="148">
        <v>0.05</v>
      </c>
      <c r="J69" s="79"/>
    </row>
    <row r="70" spans="1:11" x14ac:dyDescent="0.2">
      <c r="A70" s="140" t="s">
        <v>66</v>
      </c>
      <c r="B70" s="141" t="e">
        <f>#REF!</f>
        <v>#REF!</v>
      </c>
      <c r="C70" s="136" t="e">
        <f>#REF!</f>
        <v>#REF!</v>
      </c>
      <c r="D70" s="223" t="str">
        <f t="shared" si="9"/>
        <v/>
      </c>
      <c r="E70" s="148">
        <v>0.05</v>
      </c>
      <c r="F70" s="137" t="e">
        <f>#REF!</f>
        <v>#REF!</v>
      </c>
      <c r="G70" s="138" t="e">
        <f>#REF!</f>
        <v>#REF!</v>
      </c>
      <c r="H70" s="223" t="str">
        <f t="shared" si="10"/>
        <v/>
      </c>
      <c r="I70" s="148">
        <v>0.05</v>
      </c>
      <c r="J70" s="79"/>
    </row>
    <row r="71" spans="1:11" x14ac:dyDescent="0.2">
      <c r="A71" s="140" t="s">
        <v>69</v>
      </c>
      <c r="B71" s="141" t="e">
        <f>#REF!</f>
        <v>#REF!</v>
      </c>
      <c r="C71" s="136" t="e">
        <f>#REF!</f>
        <v>#REF!</v>
      </c>
      <c r="D71" s="223" t="str">
        <f t="shared" si="9"/>
        <v/>
      </c>
      <c r="E71" s="148">
        <v>0.05</v>
      </c>
      <c r="F71" s="137" t="e">
        <f>#REF!</f>
        <v>#REF!</v>
      </c>
      <c r="G71" s="138" t="e">
        <f>#REF!</f>
        <v>#REF!</v>
      </c>
      <c r="H71" s="223" t="str">
        <f t="shared" si="10"/>
        <v/>
      </c>
      <c r="I71" s="148">
        <v>0.05</v>
      </c>
      <c r="J71" s="79"/>
    </row>
    <row r="72" spans="1:11" x14ac:dyDescent="0.2">
      <c r="A72" s="140" t="s">
        <v>70</v>
      </c>
      <c r="B72" s="141" t="e">
        <f>#REF!</f>
        <v>#REF!</v>
      </c>
      <c r="C72" s="136" t="e">
        <f>#REF!</f>
        <v>#REF!</v>
      </c>
      <c r="D72" s="223" t="str">
        <f t="shared" si="9"/>
        <v/>
      </c>
      <c r="E72" s="148">
        <v>0.05</v>
      </c>
      <c r="F72" s="137" t="e">
        <f>#REF!</f>
        <v>#REF!</v>
      </c>
      <c r="G72" s="138" t="e">
        <f>#REF!</f>
        <v>#REF!</v>
      </c>
      <c r="H72" s="223" t="str">
        <f t="shared" si="10"/>
        <v/>
      </c>
      <c r="I72" s="148">
        <v>0.05</v>
      </c>
      <c r="J72" s="79"/>
    </row>
    <row r="73" spans="1:11" x14ac:dyDescent="0.2">
      <c r="A73" s="140" t="s">
        <v>67</v>
      </c>
      <c r="B73" s="141" t="e">
        <f>#REF!</f>
        <v>#REF!</v>
      </c>
      <c r="C73" s="136" t="e">
        <f>#REF!</f>
        <v>#REF!</v>
      </c>
      <c r="D73" s="223" t="str">
        <f t="shared" si="9"/>
        <v/>
      </c>
      <c r="E73" s="148">
        <v>0.05</v>
      </c>
      <c r="F73" s="137" t="e">
        <f>#REF!</f>
        <v>#REF!</v>
      </c>
      <c r="G73" s="138" t="e">
        <f>#REF!</f>
        <v>#REF!</v>
      </c>
      <c r="H73" s="223" t="str">
        <f t="shared" si="10"/>
        <v/>
      </c>
      <c r="I73" s="148">
        <v>0.05</v>
      </c>
      <c r="J73" s="79"/>
    </row>
    <row r="74" spans="1:11" x14ac:dyDescent="0.2">
      <c r="A74" s="140" t="s">
        <v>71</v>
      </c>
      <c r="B74" s="141" t="e">
        <f>#REF!</f>
        <v>#REF!</v>
      </c>
      <c r="C74" s="136" t="e">
        <f>#REF!</f>
        <v>#REF!</v>
      </c>
      <c r="D74" s="223" t="str">
        <f t="shared" si="9"/>
        <v/>
      </c>
      <c r="E74" s="148">
        <v>0.05</v>
      </c>
      <c r="F74" s="137" t="e">
        <f>#REF!</f>
        <v>#REF!</v>
      </c>
      <c r="G74" s="138" t="e">
        <f>#REF!</f>
        <v>#REF!</v>
      </c>
      <c r="H74" s="223" t="str">
        <f t="shared" si="10"/>
        <v/>
      </c>
      <c r="I74" s="148">
        <v>0.05</v>
      </c>
      <c r="J74" s="79"/>
    </row>
    <row r="75" spans="1:11" x14ac:dyDescent="0.2">
      <c r="A75" s="140" t="s">
        <v>72</v>
      </c>
      <c r="B75" s="141" t="e">
        <f>#REF!</f>
        <v>#REF!</v>
      </c>
      <c r="C75" s="136" t="e">
        <f>#REF!</f>
        <v>#REF!</v>
      </c>
      <c r="D75" s="223" t="str">
        <f t="shared" si="9"/>
        <v/>
      </c>
      <c r="E75" s="148">
        <v>0.05</v>
      </c>
      <c r="F75" s="137" t="e">
        <f>#REF!</f>
        <v>#REF!</v>
      </c>
      <c r="G75" s="138" t="e">
        <f>#REF!</f>
        <v>#REF!</v>
      </c>
      <c r="H75" s="223" t="str">
        <f t="shared" si="10"/>
        <v/>
      </c>
      <c r="I75" s="148">
        <v>0.05</v>
      </c>
      <c r="J75" s="79"/>
    </row>
    <row r="76" spans="1:11" x14ac:dyDescent="0.2">
      <c r="A76" s="140" t="s">
        <v>73</v>
      </c>
      <c r="B76" s="141" t="e">
        <f>#REF!</f>
        <v>#REF!</v>
      </c>
      <c r="C76" s="136" t="e">
        <f>#REF!</f>
        <v>#REF!</v>
      </c>
      <c r="D76" s="223" t="str">
        <f t="shared" si="9"/>
        <v/>
      </c>
      <c r="E76" s="148">
        <v>0.05</v>
      </c>
      <c r="F76" s="137" t="e">
        <f>#REF!</f>
        <v>#REF!</v>
      </c>
      <c r="G76" s="138" t="e">
        <f>#REF!</f>
        <v>#REF!</v>
      </c>
      <c r="H76" s="223" t="str">
        <f t="shared" si="10"/>
        <v/>
      </c>
      <c r="I76" s="148">
        <v>0.05</v>
      </c>
      <c r="J76" s="79"/>
    </row>
    <row r="77" spans="1:11" x14ac:dyDescent="0.2">
      <c r="A77" s="140" t="s">
        <v>74</v>
      </c>
      <c r="B77" s="141" t="e">
        <f>#REF!</f>
        <v>#REF!</v>
      </c>
      <c r="C77" s="136" t="e">
        <f>#REF!</f>
        <v>#REF!</v>
      </c>
      <c r="D77" s="223" t="str">
        <f t="shared" si="9"/>
        <v/>
      </c>
      <c r="E77" s="148">
        <v>0.05</v>
      </c>
      <c r="F77" s="137" t="e">
        <f>#REF!</f>
        <v>#REF!</v>
      </c>
      <c r="G77" s="138" t="e">
        <f>#REF!</f>
        <v>#REF!</v>
      </c>
      <c r="H77" s="223" t="str">
        <f t="shared" si="10"/>
        <v/>
      </c>
      <c r="I77" s="148">
        <v>0.05</v>
      </c>
      <c r="J77" s="79"/>
    </row>
    <row r="78" spans="1:11" x14ac:dyDescent="0.2">
      <c r="A78" s="140" t="s">
        <v>75</v>
      </c>
      <c r="B78" s="141" t="e">
        <f>#REF!</f>
        <v>#REF!</v>
      </c>
      <c r="C78" s="136" t="e">
        <f>#REF!</f>
        <v>#REF!</v>
      </c>
      <c r="D78" s="223" t="str">
        <f t="shared" si="9"/>
        <v/>
      </c>
      <c r="E78" s="148">
        <v>0.05</v>
      </c>
      <c r="F78" s="137" t="e">
        <f>#REF!</f>
        <v>#REF!</v>
      </c>
      <c r="G78" s="138" t="e">
        <f>#REF!</f>
        <v>#REF!</v>
      </c>
      <c r="H78" s="223" t="str">
        <f t="shared" si="10"/>
        <v/>
      </c>
      <c r="I78" s="148">
        <v>0.05</v>
      </c>
      <c r="J78" s="79"/>
    </row>
    <row r="79" spans="1:11" x14ac:dyDescent="0.2">
      <c r="A79" s="142" t="s">
        <v>76</v>
      </c>
      <c r="B79" s="143" t="e">
        <f>#REF!</f>
        <v>#REF!</v>
      </c>
      <c r="C79" s="144" t="e">
        <f>#REF!</f>
        <v>#REF!</v>
      </c>
      <c r="D79" s="224" t="str">
        <f t="shared" si="9"/>
        <v/>
      </c>
      <c r="E79" s="149">
        <v>0.05</v>
      </c>
      <c r="F79" s="145" t="e">
        <f>#REF!</f>
        <v>#REF!</v>
      </c>
      <c r="G79" s="146" t="e">
        <f>#REF!</f>
        <v>#REF!</v>
      </c>
      <c r="H79" s="224" t="str">
        <f t="shared" si="10"/>
        <v/>
      </c>
      <c r="I79" s="149">
        <v>0.05</v>
      </c>
      <c r="J79" s="79"/>
    </row>
    <row r="80" spans="1:11" ht="13.5" thickBot="1" x14ac:dyDescent="0.25">
      <c r="A80" s="142" t="s">
        <v>77</v>
      </c>
      <c r="B80" s="143" t="e">
        <f>#REF!</f>
        <v>#REF!</v>
      </c>
      <c r="C80" s="144" t="e">
        <f>#REF!</f>
        <v>#REF!</v>
      </c>
      <c r="D80" s="224" t="str">
        <f t="shared" si="9"/>
        <v/>
      </c>
      <c r="E80" s="149">
        <v>0.05</v>
      </c>
      <c r="F80" s="145" t="e">
        <f>#REF!</f>
        <v>#REF!</v>
      </c>
      <c r="G80" s="146" t="e">
        <f>#REF!</f>
        <v>#REF!</v>
      </c>
      <c r="H80" s="224" t="str">
        <f t="shared" si="10"/>
        <v/>
      </c>
      <c r="I80" s="149">
        <v>0.05</v>
      </c>
      <c r="J80" s="79"/>
    </row>
    <row r="81" spans="1:11" ht="13.5" thickBot="1" x14ac:dyDescent="0.25">
      <c r="A81" s="230" t="s">
        <v>30</v>
      </c>
      <c r="B81" s="13" t="e">
        <f>#REF!</f>
        <v>#REF!</v>
      </c>
      <c r="C81" s="18" t="e">
        <f>#REF!</f>
        <v>#REF!</v>
      </c>
      <c r="D81" s="220"/>
      <c r="E81" s="221"/>
      <c r="F81" s="19" t="e">
        <f>#REF!</f>
        <v>#REF!</v>
      </c>
      <c r="G81" s="20" t="e">
        <f>#REF!</f>
        <v>#REF!</v>
      </c>
      <c r="H81" s="220"/>
      <c r="I81" s="221"/>
      <c r="J81" s="79"/>
    </row>
    <row r="82" spans="1:11" ht="15.75" thickBot="1" x14ac:dyDescent="0.3">
      <c r="A82" s="380" t="s">
        <v>31</v>
      </c>
      <c r="B82" s="381"/>
      <c r="C82" s="381"/>
      <c r="D82" s="381"/>
      <c r="E82" s="381"/>
      <c r="F82" s="381"/>
      <c r="G82" s="381"/>
      <c r="H82" s="381"/>
      <c r="I82" s="382"/>
    </row>
    <row r="83" spans="1:11" ht="26.25" thickBot="1" x14ac:dyDescent="0.25">
      <c r="A83" s="21" t="s">
        <v>32</v>
      </c>
      <c r="B83" s="155" t="s">
        <v>33</v>
      </c>
      <c r="C83" s="152" t="s">
        <v>23</v>
      </c>
      <c r="D83" s="153" t="s">
        <v>24</v>
      </c>
      <c r="E83" s="6"/>
      <c r="F83" s="21" t="s">
        <v>32</v>
      </c>
      <c r="G83" s="155" t="s">
        <v>33</v>
      </c>
      <c r="H83" s="152" t="s">
        <v>23</v>
      </c>
      <c r="I83" s="153" t="s">
        <v>24</v>
      </c>
    </row>
    <row r="84" spans="1:11" x14ac:dyDescent="0.2">
      <c r="A84" s="22" t="e">
        <f>#REF!</f>
        <v>#REF!</v>
      </c>
      <c r="B84" s="16" t="e">
        <f>#REF!</f>
        <v>#REF!</v>
      </c>
      <c r="C84" s="225" t="str">
        <f>IFERROR(B84/$B$81,"")</f>
        <v/>
      </c>
      <c r="D84" s="227">
        <v>0.05</v>
      </c>
      <c r="F84" s="10" t="e">
        <f>#REF!</f>
        <v>#REF!</v>
      </c>
      <c r="G84" s="17" t="e">
        <f>#REF!</f>
        <v>#REF!</v>
      </c>
      <c r="H84" s="225" t="str">
        <f>IFERROR(G84/$B$81,"")</f>
        <v/>
      </c>
      <c r="I84" s="228">
        <v>0.05</v>
      </c>
    </row>
    <row r="85" spans="1:11" x14ac:dyDescent="0.2">
      <c r="A85" s="10" t="e">
        <f>#REF!</f>
        <v>#REF!</v>
      </c>
      <c r="B85" s="17" t="e">
        <f>#REF!</f>
        <v>#REF!</v>
      </c>
      <c r="C85" s="225" t="str">
        <f t="shared" ref="C85:C91" si="11">IFERROR(B85/$B$81,"")</f>
        <v/>
      </c>
      <c r="D85" s="228">
        <v>0.05</v>
      </c>
      <c r="F85" s="10" t="e">
        <f>#REF!</f>
        <v>#REF!</v>
      </c>
      <c r="G85" s="17" t="e">
        <f>#REF!</f>
        <v>#REF!</v>
      </c>
      <c r="H85" s="225" t="str">
        <f t="shared" ref="H85:H90" si="12">IFERROR(G85/$B$81,"")</f>
        <v/>
      </c>
      <c r="I85" s="228">
        <v>0.05</v>
      </c>
    </row>
    <row r="86" spans="1:11" x14ac:dyDescent="0.2">
      <c r="A86" s="10" t="e">
        <f>#REF!</f>
        <v>#REF!</v>
      </c>
      <c r="B86" s="17" t="e">
        <f>#REF!</f>
        <v>#REF!</v>
      </c>
      <c r="C86" s="225" t="str">
        <f t="shared" si="11"/>
        <v/>
      </c>
      <c r="D86" s="228">
        <v>0.05</v>
      </c>
      <c r="F86" s="10" t="e">
        <f>#REF!</f>
        <v>#REF!</v>
      </c>
      <c r="G86" s="17" t="e">
        <f>#REF!</f>
        <v>#REF!</v>
      </c>
      <c r="H86" s="225" t="str">
        <f t="shared" si="12"/>
        <v/>
      </c>
      <c r="I86" s="228">
        <v>0.05</v>
      </c>
    </row>
    <row r="87" spans="1:11" x14ac:dyDescent="0.2">
      <c r="A87" s="10" t="e">
        <f>#REF!</f>
        <v>#REF!</v>
      </c>
      <c r="B87" s="17" t="e">
        <f>#REF!</f>
        <v>#REF!</v>
      </c>
      <c r="C87" s="225" t="str">
        <f t="shared" si="11"/>
        <v/>
      </c>
      <c r="D87" s="228">
        <v>0.05</v>
      </c>
      <c r="F87" s="10" t="e">
        <f>#REF!</f>
        <v>#REF!</v>
      </c>
      <c r="G87" s="17" t="e">
        <f>#REF!</f>
        <v>#REF!</v>
      </c>
      <c r="H87" s="225" t="str">
        <f t="shared" si="12"/>
        <v/>
      </c>
      <c r="I87" s="228">
        <v>0.05</v>
      </c>
    </row>
    <row r="88" spans="1:11" x14ac:dyDescent="0.2">
      <c r="A88" s="10" t="e">
        <f>#REF!</f>
        <v>#REF!</v>
      </c>
      <c r="B88" s="17" t="e">
        <f>#REF!</f>
        <v>#REF!</v>
      </c>
      <c r="C88" s="225" t="str">
        <f t="shared" si="11"/>
        <v/>
      </c>
      <c r="D88" s="228">
        <v>0.05</v>
      </c>
      <c r="F88" s="10" t="e">
        <f>#REF!</f>
        <v>#REF!</v>
      </c>
      <c r="G88" s="17" t="e">
        <f>#REF!</f>
        <v>#REF!</v>
      </c>
      <c r="H88" s="225" t="str">
        <f t="shared" si="12"/>
        <v/>
      </c>
      <c r="I88" s="228">
        <v>0.05</v>
      </c>
    </row>
    <row r="89" spans="1:11" x14ac:dyDescent="0.2">
      <c r="A89" s="10" t="e">
        <f>#REF!</f>
        <v>#REF!</v>
      </c>
      <c r="B89" s="17" t="e">
        <f>#REF!</f>
        <v>#REF!</v>
      </c>
      <c r="C89" s="225" t="str">
        <f t="shared" si="11"/>
        <v/>
      </c>
      <c r="D89" s="228">
        <v>0.05</v>
      </c>
      <c r="F89" s="10" t="e">
        <f>#REF!</f>
        <v>#REF!</v>
      </c>
      <c r="G89" s="17" t="e">
        <f>#REF!</f>
        <v>#REF!</v>
      </c>
      <c r="H89" s="225" t="str">
        <f t="shared" si="12"/>
        <v/>
      </c>
      <c r="I89" s="228">
        <v>0.05</v>
      </c>
    </row>
    <row r="90" spans="1:11" ht="13.5" thickBot="1" x14ac:dyDescent="0.25">
      <c r="A90" s="10" t="e">
        <f>#REF!</f>
        <v>#REF!</v>
      </c>
      <c r="B90" s="17" t="e">
        <f>#REF!</f>
        <v>#REF!</v>
      </c>
      <c r="C90" s="225" t="str">
        <f t="shared" si="11"/>
        <v/>
      </c>
      <c r="D90" s="228">
        <v>0.05</v>
      </c>
      <c r="F90" s="23" t="e">
        <f>#REF!</f>
        <v>#REF!</v>
      </c>
      <c r="G90" s="24" t="e">
        <f>#REF!</f>
        <v>#REF!</v>
      </c>
      <c r="H90" s="226" t="str">
        <f t="shared" si="12"/>
        <v/>
      </c>
      <c r="I90" s="229">
        <v>0.05</v>
      </c>
    </row>
    <row r="91" spans="1:11" x14ac:dyDescent="0.2">
      <c r="A91" s="10" t="e">
        <f>#REF!</f>
        <v>#REF!</v>
      </c>
      <c r="B91" s="17" t="e">
        <f>#REF!</f>
        <v>#REF!</v>
      </c>
      <c r="C91" s="225" t="str">
        <f t="shared" si="11"/>
        <v/>
      </c>
      <c r="D91" s="228">
        <v>0.05</v>
      </c>
      <c r="E91" s="6"/>
      <c r="F91" s="6"/>
      <c r="G91" s="6"/>
      <c r="H91" s="6"/>
      <c r="I91" s="61"/>
    </row>
    <row r="92" spans="1:11" ht="13.5" thickBot="1" x14ac:dyDescent="0.25">
      <c r="E92" s="6"/>
      <c r="F92" s="6"/>
      <c r="G92" s="6"/>
      <c r="H92" s="6"/>
      <c r="I92" s="61"/>
    </row>
    <row r="93" spans="1:11" ht="16.5" thickBot="1" x14ac:dyDescent="0.3">
      <c r="A93" s="386" t="s">
        <v>51</v>
      </c>
      <c r="B93" s="387"/>
      <c r="C93" s="387"/>
      <c r="D93" s="387"/>
      <c r="E93" s="387"/>
      <c r="F93" s="387"/>
      <c r="G93" s="387"/>
      <c r="H93" s="387"/>
      <c r="I93" s="388"/>
    </row>
    <row r="94" spans="1:11" ht="15.75" thickBot="1" x14ac:dyDescent="0.3">
      <c r="A94" s="52"/>
      <c r="B94" s="383" t="s">
        <v>18</v>
      </c>
      <c r="C94" s="384"/>
      <c r="D94" s="384"/>
      <c r="E94" s="385"/>
      <c r="F94" s="383" t="s">
        <v>19</v>
      </c>
      <c r="G94" s="384"/>
      <c r="H94" s="384"/>
      <c r="I94" s="385"/>
    </row>
    <row r="95" spans="1:11" s="3" customFormat="1" ht="26.25" thickBot="1" x14ac:dyDescent="0.25">
      <c r="A95" s="130" t="s">
        <v>20</v>
      </c>
      <c r="B95" s="150" t="s">
        <v>21</v>
      </c>
      <c r="C95" s="151" t="s">
        <v>22</v>
      </c>
      <c r="D95" s="152" t="s">
        <v>23</v>
      </c>
      <c r="E95" s="153" t="s">
        <v>24</v>
      </c>
      <c r="F95" s="150" t="s">
        <v>25</v>
      </c>
      <c r="G95" s="151" t="s">
        <v>26</v>
      </c>
      <c r="H95" s="151" t="s">
        <v>27</v>
      </c>
      <c r="I95" s="154" t="s">
        <v>28</v>
      </c>
      <c r="K95" s="4"/>
    </row>
    <row r="96" spans="1:11" x14ac:dyDescent="0.2">
      <c r="A96" s="131" t="s">
        <v>29</v>
      </c>
      <c r="B96" s="132" t="e">
        <f>#REF!</f>
        <v>#REF!</v>
      </c>
      <c r="C96" s="132" t="e">
        <f>#REF!</f>
        <v>#REF!</v>
      </c>
      <c r="D96" s="222" t="str">
        <f>IFERROR(B96/C96,"")</f>
        <v/>
      </c>
      <c r="E96" s="147">
        <v>0.05</v>
      </c>
      <c r="F96" s="133" t="e">
        <f>#REF!</f>
        <v>#REF!</v>
      </c>
      <c r="G96" s="133" t="e">
        <f>#REF!</f>
        <v>#REF!</v>
      </c>
      <c r="H96" s="222" t="str">
        <f>IFERROR(F96/G96,"")</f>
        <v/>
      </c>
      <c r="I96" s="147">
        <v>0.05</v>
      </c>
      <c r="K96" s="25"/>
    </row>
    <row r="97" spans="1:11" x14ac:dyDescent="0.2">
      <c r="A97" s="134" t="s">
        <v>68</v>
      </c>
      <c r="B97" s="135" t="e">
        <f>#REF!</f>
        <v>#REF!</v>
      </c>
      <c r="C97" s="136" t="e">
        <f>#REF!</f>
        <v>#REF!</v>
      </c>
      <c r="D97" s="223" t="str">
        <f t="shared" ref="D97:D110" si="13">IFERROR(B97/C97,"")</f>
        <v/>
      </c>
      <c r="E97" s="148">
        <v>0.05</v>
      </c>
      <c r="F97" s="137" t="e">
        <f>#REF!</f>
        <v>#REF!</v>
      </c>
      <c r="G97" s="138" t="e">
        <f>#REF!</f>
        <v>#REF!</v>
      </c>
      <c r="H97" s="223" t="str">
        <f t="shared" ref="H97:H110" si="14">IFERROR(F97/G97,"")</f>
        <v/>
      </c>
      <c r="I97" s="148">
        <v>0.05</v>
      </c>
      <c r="J97" s="79"/>
      <c r="K97" s="25"/>
    </row>
    <row r="98" spans="1:11" x14ac:dyDescent="0.2">
      <c r="A98" s="134" t="s">
        <v>64</v>
      </c>
      <c r="B98" s="135" t="e">
        <f>#REF!</f>
        <v>#REF!</v>
      </c>
      <c r="C98" s="136" t="e">
        <f>#REF!</f>
        <v>#REF!</v>
      </c>
      <c r="D98" s="223" t="str">
        <f t="shared" si="13"/>
        <v/>
      </c>
      <c r="E98" s="148">
        <v>0.05</v>
      </c>
      <c r="F98" s="137" t="e">
        <f>#REF!</f>
        <v>#REF!</v>
      </c>
      <c r="G98" s="138" t="e">
        <f>#REF!</f>
        <v>#REF!</v>
      </c>
      <c r="H98" s="223" t="str">
        <f t="shared" si="14"/>
        <v/>
      </c>
      <c r="I98" s="148">
        <v>0.05</v>
      </c>
      <c r="J98" s="79"/>
    </row>
    <row r="99" spans="1:11" x14ac:dyDescent="0.2">
      <c r="A99" s="139" t="s">
        <v>65</v>
      </c>
      <c r="B99" s="135" t="e">
        <f>#REF!</f>
        <v>#REF!</v>
      </c>
      <c r="C99" s="136" t="e">
        <f>#REF!</f>
        <v>#REF!</v>
      </c>
      <c r="D99" s="223" t="str">
        <f t="shared" si="13"/>
        <v/>
      </c>
      <c r="E99" s="148">
        <v>0.05</v>
      </c>
      <c r="F99" s="137" t="e">
        <f>#REF!</f>
        <v>#REF!</v>
      </c>
      <c r="G99" s="138" t="e">
        <f>#REF!</f>
        <v>#REF!</v>
      </c>
      <c r="H99" s="223" t="str">
        <f t="shared" si="14"/>
        <v/>
      </c>
      <c r="I99" s="148">
        <v>0.05</v>
      </c>
      <c r="J99" s="79"/>
    </row>
    <row r="100" spans="1:11" x14ac:dyDescent="0.2">
      <c r="A100" s="140" t="s">
        <v>66</v>
      </c>
      <c r="B100" s="141" t="e">
        <f>#REF!</f>
        <v>#REF!</v>
      </c>
      <c r="C100" s="136" t="e">
        <f>#REF!</f>
        <v>#REF!</v>
      </c>
      <c r="D100" s="223" t="str">
        <f t="shared" si="13"/>
        <v/>
      </c>
      <c r="E100" s="148">
        <v>0.05</v>
      </c>
      <c r="F100" s="137" t="e">
        <f>#REF!</f>
        <v>#REF!</v>
      </c>
      <c r="G100" s="138" t="e">
        <f>#REF!</f>
        <v>#REF!</v>
      </c>
      <c r="H100" s="223" t="str">
        <f t="shared" si="14"/>
        <v/>
      </c>
      <c r="I100" s="148">
        <v>0.05</v>
      </c>
      <c r="J100" s="79"/>
    </row>
    <row r="101" spans="1:11" x14ac:dyDescent="0.2">
      <c r="A101" s="140" t="s">
        <v>69</v>
      </c>
      <c r="B101" s="141" t="e">
        <f>#REF!</f>
        <v>#REF!</v>
      </c>
      <c r="C101" s="136" t="e">
        <f>#REF!</f>
        <v>#REF!</v>
      </c>
      <c r="D101" s="223" t="str">
        <f t="shared" si="13"/>
        <v/>
      </c>
      <c r="E101" s="148">
        <v>0.05</v>
      </c>
      <c r="F101" s="137" t="e">
        <f>#REF!</f>
        <v>#REF!</v>
      </c>
      <c r="G101" s="138" t="e">
        <f>#REF!</f>
        <v>#REF!</v>
      </c>
      <c r="H101" s="223" t="str">
        <f t="shared" si="14"/>
        <v/>
      </c>
      <c r="I101" s="148">
        <v>0.05</v>
      </c>
      <c r="J101" s="79"/>
    </row>
    <row r="102" spans="1:11" x14ac:dyDescent="0.2">
      <c r="A102" s="140" t="s">
        <v>70</v>
      </c>
      <c r="B102" s="141" t="e">
        <f>#REF!</f>
        <v>#REF!</v>
      </c>
      <c r="C102" s="136" t="e">
        <f>#REF!</f>
        <v>#REF!</v>
      </c>
      <c r="D102" s="223" t="str">
        <f t="shared" si="13"/>
        <v/>
      </c>
      <c r="E102" s="148">
        <v>0.05</v>
      </c>
      <c r="F102" s="137" t="e">
        <f>#REF!</f>
        <v>#REF!</v>
      </c>
      <c r="G102" s="138" t="e">
        <f>#REF!</f>
        <v>#REF!</v>
      </c>
      <c r="H102" s="223" t="str">
        <f t="shared" si="14"/>
        <v/>
      </c>
      <c r="I102" s="148">
        <v>0.05</v>
      </c>
      <c r="J102" s="79"/>
    </row>
    <row r="103" spans="1:11" x14ac:dyDescent="0.2">
      <c r="A103" s="140" t="s">
        <v>67</v>
      </c>
      <c r="B103" s="141" t="e">
        <f>#REF!</f>
        <v>#REF!</v>
      </c>
      <c r="C103" s="136" t="e">
        <f>#REF!</f>
        <v>#REF!</v>
      </c>
      <c r="D103" s="223" t="str">
        <f t="shared" si="13"/>
        <v/>
      </c>
      <c r="E103" s="148">
        <v>0.05</v>
      </c>
      <c r="F103" s="137" t="e">
        <f>#REF!</f>
        <v>#REF!</v>
      </c>
      <c r="G103" s="138" t="e">
        <f>#REF!</f>
        <v>#REF!</v>
      </c>
      <c r="H103" s="223" t="str">
        <f t="shared" si="14"/>
        <v/>
      </c>
      <c r="I103" s="148">
        <v>0.05</v>
      </c>
      <c r="J103" s="79"/>
    </row>
    <row r="104" spans="1:11" x14ac:dyDescent="0.2">
      <c r="A104" s="140" t="s">
        <v>71</v>
      </c>
      <c r="B104" s="141" t="e">
        <f>#REF!</f>
        <v>#REF!</v>
      </c>
      <c r="C104" s="136" t="e">
        <f>#REF!</f>
        <v>#REF!</v>
      </c>
      <c r="D104" s="223" t="str">
        <f t="shared" si="13"/>
        <v/>
      </c>
      <c r="E104" s="148">
        <v>0.05</v>
      </c>
      <c r="F104" s="137" t="e">
        <f>#REF!</f>
        <v>#REF!</v>
      </c>
      <c r="G104" s="138" t="e">
        <f>#REF!</f>
        <v>#REF!</v>
      </c>
      <c r="H104" s="223" t="str">
        <f t="shared" si="14"/>
        <v/>
      </c>
      <c r="I104" s="148">
        <v>0.05</v>
      </c>
      <c r="J104" s="79"/>
    </row>
    <row r="105" spans="1:11" x14ac:dyDescent="0.2">
      <c r="A105" s="140" t="s">
        <v>72</v>
      </c>
      <c r="B105" s="141" t="e">
        <f>#REF!</f>
        <v>#REF!</v>
      </c>
      <c r="C105" s="136" t="e">
        <f>#REF!</f>
        <v>#REF!</v>
      </c>
      <c r="D105" s="223" t="str">
        <f t="shared" si="13"/>
        <v/>
      </c>
      <c r="E105" s="148">
        <v>0.05</v>
      </c>
      <c r="F105" s="137" t="e">
        <f>#REF!</f>
        <v>#REF!</v>
      </c>
      <c r="G105" s="138" t="e">
        <f>#REF!</f>
        <v>#REF!</v>
      </c>
      <c r="H105" s="223" t="str">
        <f t="shared" si="14"/>
        <v/>
      </c>
      <c r="I105" s="148">
        <v>0.05</v>
      </c>
      <c r="J105" s="79"/>
    </row>
    <row r="106" spans="1:11" x14ac:dyDescent="0.2">
      <c r="A106" s="140" t="s">
        <v>73</v>
      </c>
      <c r="B106" s="141" t="e">
        <f>#REF!</f>
        <v>#REF!</v>
      </c>
      <c r="C106" s="136" t="e">
        <f>#REF!</f>
        <v>#REF!</v>
      </c>
      <c r="D106" s="223" t="str">
        <f t="shared" si="13"/>
        <v/>
      </c>
      <c r="E106" s="148">
        <v>0.05</v>
      </c>
      <c r="F106" s="137" t="e">
        <f>#REF!</f>
        <v>#REF!</v>
      </c>
      <c r="G106" s="138" t="e">
        <f>#REF!</f>
        <v>#REF!</v>
      </c>
      <c r="H106" s="223" t="str">
        <f t="shared" si="14"/>
        <v/>
      </c>
      <c r="I106" s="148">
        <v>0.05</v>
      </c>
      <c r="J106" s="79"/>
    </row>
    <row r="107" spans="1:11" x14ac:dyDescent="0.2">
      <c r="A107" s="140" t="s">
        <v>74</v>
      </c>
      <c r="B107" s="141" t="e">
        <f>#REF!</f>
        <v>#REF!</v>
      </c>
      <c r="C107" s="136" t="e">
        <f>#REF!</f>
        <v>#REF!</v>
      </c>
      <c r="D107" s="223" t="str">
        <f t="shared" si="13"/>
        <v/>
      </c>
      <c r="E107" s="148">
        <v>0.05</v>
      </c>
      <c r="F107" s="137" t="e">
        <f>#REF!</f>
        <v>#REF!</v>
      </c>
      <c r="G107" s="138" t="e">
        <f>#REF!</f>
        <v>#REF!</v>
      </c>
      <c r="H107" s="223" t="str">
        <f t="shared" si="14"/>
        <v/>
      </c>
      <c r="I107" s="148">
        <v>0.05</v>
      </c>
      <c r="J107" s="79"/>
    </row>
    <row r="108" spans="1:11" x14ac:dyDescent="0.2">
      <c r="A108" s="140" t="s">
        <v>75</v>
      </c>
      <c r="B108" s="141" t="e">
        <f>#REF!</f>
        <v>#REF!</v>
      </c>
      <c r="C108" s="136" t="e">
        <f>#REF!</f>
        <v>#REF!</v>
      </c>
      <c r="D108" s="223" t="str">
        <f t="shared" si="13"/>
        <v/>
      </c>
      <c r="E108" s="148">
        <v>0.05</v>
      </c>
      <c r="F108" s="137" t="e">
        <f>#REF!</f>
        <v>#REF!</v>
      </c>
      <c r="G108" s="138" t="e">
        <f>#REF!</f>
        <v>#REF!</v>
      </c>
      <c r="H108" s="223" t="str">
        <f t="shared" si="14"/>
        <v/>
      </c>
      <c r="I108" s="148">
        <v>0.05</v>
      </c>
      <c r="J108" s="79"/>
    </row>
    <row r="109" spans="1:11" x14ac:dyDescent="0.2">
      <c r="A109" s="142" t="s">
        <v>76</v>
      </c>
      <c r="B109" s="143" t="e">
        <f>#REF!</f>
        <v>#REF!</v>
      </c>
      <c r="C109" s="144" t="e">
        <f>#REF!</f>
        <v>#REF!</v>
      </c>
      <c r="D109" s="224" t="str">
        <f t="shared" si="13"/>
        <v/>
      </c>
      <c r="E109" s="149">
        <v>0.05</v>
      </c>
      <c r="F109" s="145" t="e">
        <f>#REF!</f>
        <v>#REF!</v>
      </c>
      <c r="G109" s="146" t="e">
        <f>#REF!</f>
        <v>#REF!</v>
      </c>
      <c r="H109" s="224" t="str">
        <f t="shared" si="14"/>
        <v/>
      </c>
      <c r="I109" s="149">
        <v>0.05</v>
      </c>
      <c r="J109" s="79"/>
    </row>
    <row r="110" spans="1:11" ht="13.5" thickBot="1" x14ac:dyDescent="0.25">
      <c r="A110" s="142" t="s">
        <v>77</v>
      </c>
      <c r="B110" s="143" t="e">
        <f>#REF!</f>
        <v>#REF!</v>
      </c>
      <c r="C110" s="144" t="e">
        <f>#REF!</f>
        <v>#REF!</v>
      </c>
      <c r="D110" s="224" t="str">
        <f t="shared" si="13"/>
        <v/>
      </c>
      <c r="E110" s="149">
        <v>0.05</v>
      </c>
      <c r="F110" s="145" t="e">
        <f>#REF!</f>
        <v>#REF!</v>
      </c>
      <c r="G110" s="146" t="e">
        <f>#REF!</f>
        <v>#REF!</v>
      </c>
      <c r="H110" s="224" t="str">
        <f t="shared" si="14"/>
        <v/>
      </c>
      <c r="I110" s="149">
        <v>0.05</v>
      </c>
      <c r="J110" s="79"/>
    </row>
    <row r="111" spans="1:11" ht="13.5" thickBot="1" x14ac:dyDescent="0.25">
      <c r="A111" s="230" t="s">
        <v>30</v>
      </c>
      <c r="B111" s="13" t="e">
        <f>#REF!</f>
        <v>#REF!</v>
      </c>
      <c r="C111" s="18" t="e">
        <f>#REF!</f>
        <v>#REF!</v>
      </c>
      <c r="D111" s="220"/>
      <c r="E111" s="221"/>
      <c r="F111" s="19" t="e">
        <f>#REF!</f>
        <v>#REF!</v>
      </c>
      <c r="G111" s="20" t="e">
        <f>#REF!</f>
        <v>#REF!</v>
      </c>
      <c r="H111" s="220"/>
      <c r="I111" s="221"/>
      <c r="J111" s="79"/>
    </row>
    <row r="112" spans="1:11" ht="15.75" thickBot="1" x14ac:dyDescent="0.3">
      <c r="A112" s="380" t="s">
        <v>31</v>
      </c>
      <c r="B112" s="381"/>
      <c r="C112" s="381"/>
      <c r="D112" s="381"/>
      <c r="E112" s="381"/>
      <c r="F112" s="381"/>
      <c r="G112" s="381"/>
      <c r="H112" s="381"/>
      <c r="I112" s="382"/>
    </row>
    <row r="113" spans="1:9" ht="26.25" thickBot="1" x14ac:dyDescent="0.25">
      <c r="A113" s="21" t="s">
        <v>32</v>
      </c>
      <c r="B113" s="155" t="s">
        <v>33</v>
      </c>
      <c r="C113" s="152" t="s">
        <v>23</v>
      </c>
      <c r="D113" s="153" t="s">
        <v>24</v>
      </c>
      <c r="E113" s="6"/>
      <c r="F113" s="21" t="s">
        <v>32</v>
      </c>
      <c r="G113" s="155" t="s">
        <v>33</v>
      </c>
      <c r="H113" s="152" t="s">
        <v>23</v>
      </c>
      <c r="I113" s="153" t="s">
        <v>24</v>
      </c>
    </row>
    <row r="114" spans="1:9" x14ac:dyDescent="0.2">
      <c r="A114" s="22" t="e">
        <f>#REF!</f>
        <v>#REF!</v>
      </c>
      <c r="B114" s="16" t="e">
        <f>#REF!</f>
        <v>#REF!</v>
      </c>
      <c r="C114" s="225" t="str">
        <f>IFERROR(B114/$B$111,"")</f>
        <v/>
      </c>
      <c r="D114" s="227">
        <v>0.05</v>
      </c>
      <c r="F114" s="10" t="e">
        <f>#REF!</f>
        <v>#REF!</v>
      </c>
      <c r="G114" s="17" t="e">
        <f>#REF!</f>
        <v>#REF!</v>
      </c>
      <c r="H114" s="225" t="str">
        <f>IFERROR(G114/$B$111,"")</f>
        <v/>
      </c>
      <c r="I114" s="228">
        <v>0.05</v>
      </c>
    </row>
    <row r="115" spans="1:9" x14ac:dyDescent="0.2">
      <c r="A115" s="10" t="e">
        <f>#REF!</f>
        <v>#REF!</v>
      </c>
      <c r="B115" s="17" t="e">
        <f>#REF!</f>
        <v>#REF!</v>
      </c>
      <c r="C115" s="225" t="str">
        <f t="shared" ref="C115:C121" si="15">IFERROR(B115/$B$111,"")</f>
        <v/>
      </c>
      <c r="D115" s="228">
        <v>0.05</v>
      </c>
      <c r="F115" s="10" t="e">
        <f>#REF!</f>
        <v>#REF!</v>
      </c>
      <c r="G115" s="17" t="e">
        <f>#REF!</f>
        <v>#REF!</v>
      </c>
      <c r="H115" s="225" t="str">
        <f t="shared" ref="H115:H120" si="16">IFERROR(G115/$B$111,"")</f>
        <v/>
      </c>
      <c r="I115" s="228">
        <v>0.05</v>
      </c>
    </row>
    <row r="116" spans="1:9" x14ac:dyDescent="0.2">
      <c r="A116" s="10" t="e">
        <f>#REF!</f>
        <v>#REF!</v>
      </c>
      <c r="B116" s="17" t="e">
        <f>#REF!</f>
        <v>#REF!</v>
      </c>
      <c r="C116" s="225" t="str">
        <f t="shared" si="15"/>
        <v/>
      </c>
      <c r="D116" s="228">
        <v>0.05</v>
      </c>
      <c r="F116" s="10" t="e">
        <f>#REF!</f>
        <v>#REF!</v>
      </c>
      <c r="G116" s="17" t="e">
        <f>#REF!</f>
        <v>#REF!</v>
      </c>
      <c r="H116" s="225" t="str">
        <f t="shared" si="16"/>
        <v/>
      </c>
      <c r="I116" s="228">
        <v>0.05</v>
      </c>
    </row>
    <row r="117" spans="1:9" x14ac:dyDescent="0.2">
      <c r="A117" s="10" t="e">
        <f>#REF!</f>
        <v>#REF!</v>
      </c>
      <c r="B117" s="17" t="e">
        <f>#REF!</f>
        <v>#REF!</v>
      </c>
      <c r="C117" s="225" t="str">
        <f t="shared" si="15"/>
        <v/>
      </c>
      <c r="D117" s="228">
        <v>0.05</v>
      </c>
      <c r="F117" s="10" t="e">
        <f>#REF!</f>
        <v>#REF!</v>
      </c>
      <c r="G117" s="17" t="e">
        <f>#REF!</f>
        <v>#REF!</v>
      </c>
      <c r="H117" s="225" t="str">
        <f t="shared" si="16"/>
        <v/>
      </c>
      <c r="I117" s="228">
        <v>0.05</v>
      </c>
    </row>
    <row r="118" spans="1:9" x14ac:dyDescent="0.2">
      <c r="A118" s="10" t="e">
        <f>#REF!</f>
        <v>#REF!</v>
      </c>
      <c r="B118" s="17" t="e">
        <f>#REF!</f>
        <v>#REF!</v>
      </c>
      <c r="C118" s="225" t="str">
        <f t="shared" si="15"/>
        <v/>
      </c>
      <c r="D118" s="228">
        <v>0.05</v>
      </c>
      <c r="F118" s="10" t="e">
        <f>#REF!</f>
        <v>#REF!</v>
      </c>
      <c r="G118" s="17" t="e">
        <f>#REF!</f>
        <v>#REF!</v>
      </c>
      <c r="H118" s="225" t="str">
        <f t="shared" si="16"/>
        <v/>
      </c>
      <c r="I118" s="228">
        <v>0.05</v>
      </c>
    </row>
    <row r="119" spans="1:9" x14ac:dyDescent="0.2">
      <c r="A119" s="10" t="e">
        <f>#REF!</f>
        <v>#REF!</v>
      </c>
      <c r="B119" s="17" t="e">
        <f>#REF!</f>
        <v>#REF!</v>
      </c>
      <c r="C119" s="225" t="str">
        <f t="shared" si="15"/>
        <v/>
      </c>
      <c r="D119" s="228">
        <v>0.05</v>
      </c>
      <c r="F119" s="10" t="e">
        <f>#REF!</f>
        <v>#REF!</v>
      </c>
      <c r="G119" s="17" t="e">
        <f>#REF!</f>
        <v>#REF!</v>
      </c>
      <c r="H119" s="225" t="str">
        <f t="shared" si="16"/>
        <v/>
      </c>
      <c r="I119" s="228">
        <v>0.05</v>
      </c>
    </row>
    <row r="120" spans="1:9" ht="13.5" thickBot="1" x14ac:dyDescent="0.25">
      <c r="A120" s="10" t="e">
        <f>#REF!</f>
        <v>#REF!</v>
      </c>
      <c r="B120" s="17" t="e">
        <f>#REF!</f>
        <v>#REF!</v>
      </c>
      <c r="C120" s="225" t="str">
        <f t="shared" si="15"/>
        <v/>
      </c>
      <c r="D120" s="228">
        <v>0.05</v>
      </c>
      <c r="F120" s="23" t="e">
        <f>#REF!</f>
        <v>#REF!</v>
      </c>
      <c r="G120" s="24" t="e">
        <f>#REF!</f>
        <v>#REF!</v>
      </c>
      <c r="H120" s="226" t="str">
        <f t="shared" si="16"/>
        <v/>
      </c>
      <c r="I120" s="229">
        <v>0.05</v>
      </c>
    </row>
    <row r="121" spans="1:9" x14ac:dyDescent="0.2">
      <c r="A121" s="10" t="e">
        <f>#REF!</f>
        <v>#REF!</v>
      </c>
      <c r="B121" s="17" t="e">
        <f>#REF!</f>
        <v>#REF!</v>
      </c>
      <c r="C121" s="225" t="str">
        <f t="shared" si="15"/>
        <v/>
      </c>
      <c r="D121" s="228">
        <v>0.05</v>
      </c>
      <c r="E121" s="6"/>
      <c r="F121" s="6"/>
      <c r="G121" s="6"/>
      <c r="H121" s="6"/>
      <c r="I121"/>
    </row>
    <row r="122" spans="1:9" ht="13.5" thickBot="1" x14ac:dyDescent="0.25"/>
    <row r="123" spans="1:9" ht="16.5" thickBot="1" x14ac:dyDescent="0.3">
      <c r="A123" s="386" t="s">
        <v>52</v>
      </c>
      <c r="B123" s="387"/>
      <c r="C123" s="387"/>
      <c r="D123" s="387"/>
      <c r="E123" s="387"/>
      <c r="F123" s="387"/>
      <c r="G123" s="387"/>
      <c r="H123" s="387"/>
      <c r="I123" s="388"/>
    </row>
    <row r="124" spans="1:9" ht="15.75" thickBot="1" x14ac:dyDescent="0.3">
      <c r="A124" s="52"/>
      <c r="B124" s="383" t="s">
        <v>18</v>
      </c>
      <c r="C124" s="384"/>
      <c r="D124" s="384"/>
      <c r="E124" s="385"/>
      <c r="F124" s="383" t="s">
        <v>19</v>
      </c>
      <c r="G124" s="384"/>
      <c r="H124" s="384"/>
      <c r="I124" s="385"/>
    </row>
    <row r="125" spans="1:9" ht="26.25" thickBot="1" x14ac:dyDescent="0.25">
      <c r="A125" s="130" t="s">
        <v>20</v>
      </c>
      <c r="B125" s="150" t="s">
        <v>21</v>
      </c>
      <c r="C125" s="151" t="s">
        <v>22</v>
      </c>
      <c r="D125" s="152" t="s">
        <v>23</v>
      </c>
      <c r="E125" s="153" t="s">
        <v>24</v>
      </c>
      <c r="F125" s="150" t="s">
        <v>25</v>
      </c>
      <c r="G125" s="151" t="s">
        <v>26</v>
      </c>
      <c r="H125" s="151" t="s">
        <v>27</v>
      </c>
      <c r="I125" s="154" t="s">
        <v>28</v>
      </c>
    </row>
    <row r="126" spans="1:9" x14ac:dyDescent="0.2">
      <c r="A126" s="131" t="s">
        <v>29</v>
      </c>
      <c r="B126" s="132" t="e">
        <f>#REF!</f>
        <v>#REF!</v>
      </c>
      <c r="C126" s="132" t="e">
        <f>#REF!</f>
        <v>#REF!</v>
      </c>
      <c r="D126" s="222" t="str">
        <f>IFERROR(B126/C126,"")</f>
        <v/>
      </c>
      <c r="E126" s="147">
        <v>0.05</v>
      </c>
      <c r="F126" s="133" t="e">
        <f>#REF!</f>
        <v>#REF!</v>
      </c>
      <c r="G126" s="133" t="e">
        <f>#REF!</f>
        <v>#REF!</v>
      </c>
      <c r="H126" s="222" t="str">
        <f>IFERROR(F126/G126,"")</f>
        <v/>
      </c>
      <c r="I126" s="147">
        <v>0.05</v>
      </c>
    </row>
    <row r="127" spans="1:9" x14ac:dyDescent="0.2">
      <c r="A127" s="134" t="s">
        <v>68</v>
      </c>
      <c r="B127" s="135" t="e">
        <f>#REF!</f>
        <v>#REF!</v>
      </c>
      <c r="C127" s="136" t="e">
        <f>#REF!</f>
        <v>#REF!</v>
      </c>
      <c r="D127" s="223" t="str">
        <f t="shared" ref="D127:D141" si="17">IFERROR(B127/C127,"")</f>
        <v/>
      </c>
      <c r="E127" s="148">
        <v>0.05</v>
      </c>
      <c r="F127" s="137" t="e">
        <f>#REF!</f>
        <v>#REF!</v>
      </c>
      <c r="G127" s="138" t="e">
        <f>#REF!</f>
        <v>#REF!</v>
      </c>
      <c r="H127" s="223" t="str">
        <f t="shared" ref="H127:H141" si="18">IFERROR(F127/G127,"")</f>
        <v/>
      </c>
      <c r="I127" s="148">
        <v>0.05</v>
      </c>
    </row>
    <row r="128" spans="1:9" x14ac:dyDescent="0.2">
      <c r="A128" s="134" t="s">
        <v>64</v>
      </c>
      <c r="B128" s="135" t="e">
        <f>#REF!</f>
        <v>#REF!</v>
      </c>
      <c r="C128" s="136" t="e">
        <f>#REF!</f>
        <v>#REF!</v>
      </c>
      <c r="D128" s="223" t="str">
        <f t="shared" si="17"/>
        <v/>
      </c>
      <c r="E128" s="148">
        <v>0.05</v>
      </c>
      <c r="F128" s="137" t="e">
        <f>#REF!</f>
        <v>#REF!</v>
      </c>
      <c r="G128" s="138" t="e">
        <f>#REF!</f>
        <v>#REF!</v>
      </c>
      <c r="H128" s="223" t="str">
        <f t="shared" si="18"/>
        <v/>
      </c>
      <c r="I128" s="148">
        <v>0.05</v>
      </c>
    </row>
    <row r="129" spans="1:9" x14ac:dyDescent="0.2">
      <c r="A129" s="139" t="s">
        <v>65</v>
      </c>
      <c r="B129" s="135" t="e">
        <f>#REF!</f>
        <v>#REF!</v>
      </c>
      <c r="C129" s="136" t="e">
        <f>#REF!</f>
        <v>#REF!</v>
      </c>
      <c r="D129" s="223" t="str">
        <f t="shared" si="17"/>
        <v/>
      </c>
      <c r="E129" s="148">
        <v>0.05</v>
      </c>
      <c r="F129" s="137" t="e">
        <f>#REF!</f>
        <v>#REF!</v>
      </c>
      <c r="G129" s="138" t="e">
        <f>#REF!</f>
        <v>#REF!</v>
      </c>
      <c r="H129" s="223" t="str">
        <f t="shared" si="18"/>
        <v/>
      </c>
      <c r="I129" s="148">
        <v>0.05</v>
      </c>
    </row>
    <row r="130" spans="1:9" x14ac:dyDescent="0.2">
      <c r="A130" s="140" t="s">
        <v>66</v>
      </c>
      <c r="B130" s="141" t="e">
        <f>#REF!</f>
        <v>#REF!</v>
      </c>
      <c r="C130" s="136" t="e">
        <f>#REF!</f>
        <v>#REF!</v>
      </c>
      <c r="D130" s="223" t="str">
        <f t="shared" si="17"/>
        <v/>
      </c>
      <c r="E130" s="148">
        <v>0.05</v>
      </c>
      <c r="F130" s="137" t="e">
        <f>#REF!</f>
        <v>#REF!</v>
      </c>
      <c r="G130" s="138" t="e">
        <f>#REF!</f>
        <v>#REF!</v>
      </c>
      <c r="H130" s="223" t="str">
        <f t="shared" si="18"/>
        <v/>
      </c>
      <c r="I130" s="148">
        <v>0.05</v>
      </c>
    </row>
    <row r="131" spans="1:9" x14ac:dyDescent="0.2">
      <c r="A131" s="140" t="s">
        <v>69</v>
      </c>
      <c r="B131" s="141" t="e">
        <f>#REF!</f>
        <v>#REF!</v>
      </c>
      <c r="C131" s="136" t="e">
        <f>#REF!</f>
        <v>#REF!</v>
      </c>
      <c r="D131" s="223" t="str">
        <f t="shared" si="17"/>
        <v/>
      </c>
      <c r="E131" s="148">
        <v>0.05</v>
      </c>
      <c r="F131" s="137" t="e">
        <f>#REF!</f>
        <v>#REF!</v>
      </c>
      <c r="G131" s="138" t="e">
        <f>#REF!</f>
        <v>#REF!</v>
      </c>
      <c r="H131" s="223" t="str">
        <f t="shared" si="18"/>
        <v/>
      </c>
      <c r="I131" s="148">
        <v>0.05</v>
      </c>
    </row>
    <row r="132" spans="1:9" x14ac:dyDescent="0.2">
      <c r="A132" s="140" t="s">
        <v>70</v>
      </c>
      <c r="B132" s="141" t="e">
        <f>#REF!</f>
        <v>#REF!</v>
      </c>
      <c r="C132" s="136" t="e">
        <f>#REF!</f>
        <v>#REF!</v>
      </c>
      <c r="D132" s="223" t="str">
        <f t="shared" si="17"/>
        <v/>
      </c>
      <c r="E132" s="148">
        <v>0.05</v>
      </c>
      <c r="F132" s="137" t="e">
        <f>#REF!</f>
        <v>#REF!</v>
      </c>
      <c r="G132" s="138" t="e">
        <f>#REF!</f>
        <v>#REF!</v>
      </c>
      <c r="H132" s="223" t="str">
        <f t="shared" si="18"/>
        <v/>
      </c>
      <c r="I132" s="148">
        <v>0.05</v>
      </c>
    </row>
    <row r="133" spans="1:9" x14ac:dyDescent="0.2">
      <c r="A133" s="140" t="s">
        <v>67</v>
      </c>
      <c r="B133" s="141" t="e">
        <f>#REF!</f>
        <v>#REF!</v>
      </c>
      <c r="C133" s="136" t="e">
        <f>#REF!</f>
        <v>#REF!</v>
      </c>
      <c r="D133" s="223" t="str">
        <f t="shared" si="17"/>
        <v/>
      </c>
      <c r="E133" s="148">
        <v>0.05</v>
      </c>
      <c r="F133" s="137" t="e">
        <f>#REF!</f>
        <v>#REF!</v>
      </c>
      <c r="G133" s="138" t="e">
        <f>#REF!</f>
        <v>#REF!</v>
      </c>
      <c r="H133" s="223" t="str">
        <f t="shared" si="18"/>
        <v/>
      </c>
      <c r="I133" s="148">
        <v>0.05</v>
      </c>
    </row>
    <row r="134" spans="1:9" x14ac:dyDescent="0.2">
      <c r="A134" s="140" t="s">
        <v>71</v>
      </c>
      <c r="B134" s="141" t="e">
        <f>#REF!</f>
        <v>#REF!</v>
      </c>
      <c r="C134" s="136" t="e">
        <f>#REF!</f>
        <v>#REF!</v>
      </c>
      <c r="D134" s="223" t="str">
        <f t="shared" si="17"/>
        <v/>
      </c>
      <c r="E134" s="148">
        <v>0.05</v>
      </c>
      <c r="F134" s="137" t="e">
        <f>#REF!</f>
        <v>#REF!</v>
      </c>
      <c r="G134" s="138" t="e">
        <f>#REF!</f>
        <v>#REF!</v>
      </c>
      <c r="H134" s="223" t="str">
        <f t="shared" si="18"/>
        <v/>
      </c>
      <c r="I134" s="148">
        <v>0.05</v>
      </c>
    </row>
    <row r="135" spans="1:9" x14ac:dyDescent="0.2">
      <c r="A135" s="140" t="s">
        <v>72</v>
      </c>
      <c r="B135" s="141" t="e">
        <f>#REF!</f>
        <v>#REF!</v>
      </c>
      <c r="C135" s="136" t="e">
        <f>#REF!</f>
        <v>#REF!</v>
      </c>
      <c r="D135" s="223" t="str">
        <f t="shared" si="17"/>
        <v/>
      </c>
      <c r="E135" s="148">
        <v>0.05</v>
      </c>
      <c r="F135" s="137" t="e">
        <f>#REF!</f>
        <v>#REF!</v>
      </c>
      <c r="G135" s="138" t="e">
        <f>#REF!</f>
        <v>#REF!</v>
      </c>
      <c r="H135" s="223" t="str">
        <f t="shared" si="18"/>
        <v/>
      </c>
      <c r="I135" s="148">
        <v>0.05</v>
      </c>
    </row>
    <row r="136" spans="1:9" x14ac:dyDescent="0.2">
      <c r="A136" s="140" t="s">
        <v>73</v>
      </c>
      <c r="B136" s="141" t="e">
        <f>#REF!</f>
        <v>#REF!</v>
      </c>
      <c r="C136" s="136" t="e">
        <f>#REF!</f>
        <v>#REF!</v>
      </c>
      <c r="D136" s="223" t="str">
        <f t="shared" si="17"/>
        <v/>
      </c>
      <c r="E136" s="148">
        <v>0.05</v>
      </c>
      <c r="F136" s="137" t="e">
        <f>#REF!</f>
        <v>#REF!</v>
      </c>
      <c r="G136" s="138" t="e">
        <f>#REF!</f>
        <v>#REF!</v>
      </c>
      <c r="H136" s="223" t="str">
        <f t="shared" si="18"/>
        <v/>
      </c>
      <c r="I136" s="148">
        <v>0.05</v>
      </c>
    </row>
    <row r="137" spans="1:9" x14ac:dyDescent="0.2">
      <c r="A137" s="140" t="s">
        <v>74</v>
      </c>
      <c r="B137" s="141" t="e">
        <f>#REF!</f>
        <v>#REF!</v>
      </c>
      <c r="C137" s="136" t="e">
        <f>#REF!</f>
        <v>#REF!</v>
      </c>
      <c r="D137" s="223" t="str">
        <f t="shared" si="17"/>
        <v/>
      </c>
      <c r="E137" s="148">
        <v>0.05</v>
      </c>
      <c r="F137" s="137" t="e">
        <f>#REF!</f>
        <v>#REF!</v>
      </c>
      <c r="G137" s="138" t="e">
        <f>#REF!</f>
        <v>#REF!</v>
      </c>
      <c r="H137" s="223" t="str">
        <f t="shared" si="18"/>
        <v/>
      </c>
      <c r="I137" s="148">
        <v>0.05</v>
      </c>
    </row>
    <row r="138" spans="1:9" x14ac:dyDescent="0.2">
      <c r="A138" s="140" t="s">
        <v>75</v>
      </c>
      <c r="B138" s="141" t="e">
        <f>#REF!</f>
        <v>#REF!</v>
      </c>
      <c r="C138" s="136" t="e">
        <f>#REF!</f>
        <v>#REF!</v>
      </c>
      <c r="D138" s="223" t="str">
        <f t="shared" si="17"/>
        <v/>
      </c>
      <c r="E138" s="148">
        <v>0.05</v>
      </c>
      <c r="F138" s="137" t="e">
        <f>#REF!</f>
        <v>#REF!</v>
      </c>
      <c r="G138" s="138" t="e">
        <f>#REF!</f>
        <v>#REF!</v>
      </c>
      <c r="H138" s="223" t="str">
        <f t="shared" si="18"/>
        <v/>
      </c>
      <c r="I138" s="148">
        <v>0.05</v>
      </c>
    </row>
    <row r="139" spans="1:9" x14ac:dyDescent="0.2">
      <c r="A139" s="142" t="s">
        <v>76</v>
      </c>
      <c r="B139" s="143" t="e">
        <f>#REF!</f>
        <v>#REF!</v>
      </c>
      <c r="C139" s="144" t="e">
        <f>#REF!</f>
        <v>#REF!</v>
      </c>
      <c r="D139" s="224" t="str">
        <f t="shared" si="17"/>
        <v/>
      </c>
      <c r="E139" s="149">
        <v>0.05</v>
      </c>
      <c r="F139" s="145" t="e">
        <f>#REF!</f>
        <v>#REF!</v>
      </c>
      <c r="G139" s="146" t="e">
        <f>#REF!</f>
        <v>#REF!</v>
      </c>
      <c r="H139" s="224" t="str">
        <f t="shared" si="18"/>
        <v/>
      </c>
      <c r="I139" s="149">
        <v>0.05</v>
      </c>
    </row>
    <row r="140" spans="1:9" ht="13.5" thickBot="1" x14ac:dyDescent="0.25">
      <c r="A140" s="142" t="s">
        <v>77</v>
      </c>
      <c r="B140" s="143" t="e">
        <f>#REF!</f>
        <v>#REF!</v>
      </c>
      <c r="C140" s="144" t="e">
        <f>#REF!</f>
        <v>#REF!</v>
      </c>
      <c r="D140" s="224" t="str">
        <f t="shared" si="17"/>
        <v/>
      </c>
      <c r="E140" s="149">
        <v>0.05</v>
      </c>
      <c r="F140" s="145" t="e">
        <f>#REF!</f>
        <v>#REF!</v>
      </c>
      <c r="G140" s="146" t="e">
        <f>#REF!</f>
        <v>#REF!</v>
      </c>
      <c r="H140" s="224" t="str">
        <f t="shared" si="18"/>
        <v/>
      </c>
      <c r="I140" s="149">
        <v>0.05</v>
      </c>
    </row>
    <row r="141" spans="1:9" ht="13.5" thickBot="1" x14ac:dyDescent="0.25">
      <c r="A141" s="230" t="s">
        <v>30</v>
      </c>
      <c r="B141" s="13" t="e">
        <f>#REF!</f>
        <v>#REF!</v>
      </c>
      <c r="C141" s="18" t="e">
        <f>#REF!</f>
        <v>#REF!</v>
      </c>
      <c r="D141" s="220" t="str">
        <f t="shared" si="17"/>
        <v/>
      </c>
      <c r="E141" s="221"/>
      <c r="F141" s="19" t="e">
        <f>#REF!</f>
        <v>#REF!</v>
      </c>
      <c r="G141" s="20" t="e">
        <f>#REF!</f>
        <v>#REF!</v>
      </c>
      <c r="H141" s="220" t="str">
        <f t="shared" si="18"/>
        <v/>
      </c>
      <c r="I141" s="221"/>
    </row>
    <row r="142" spans="1:9" ht="15.75" thickBot="1" x14ac:dyDescent="0.3">
      <c r="A142" s="380" t="s">
        <v>31</v>
      </c>
      <c r="B142" s="381"/>
      <c r="C142" s="381"/>
      <c r="D142" s="381"/>
      <c r="E142" s="381"/>
      <c r="F142" s="381"/>
      <c r="G142" s="381"/>
      <c r="H142" s="381"/>
      <c r="I142" s="382"/>
    </row>
    <row r="143" spans="1:9" ht="26.25" thickBot="1" x14ac:dyDescent="0.25">
      <c r="A143" s="21" t="s">
        <v>32</v>
      </c>
      <c r="B143" s="155" t="s">
        <v>33</v>
      </c>
      <c r="C143" s="152" t="s">
        <v>23</v>
      </c>
      <c r="D143" s="153" t="s">
        <v>24</v>
      </c>
      <c r="E143" s="6"/>
      <c r="F143" s="21" t="s">
        <v>32</v>
      </c>
      <c r="G143" s="155" t="s">
        <v>33</v>
      </c>
      <c r="H143" s="152" t="s">
        <v>23</v>
      </c>
      <c r="I143" s="153" t="s">
        <v>24</v>
      </c>
    </row>
    <row r="144" spans="1:9" x14ac:dyDescent="0.2">
      <c r="A144" s="22" t="e">
        <f>#REF!</f>
        <v>#REF!</v>
      </c>
      <c r="B144" s="16" t="e">
        <f>#REF!</f>
        <v>#REF!</v>
      </c>
      <c r="C144" s="225" t="str">
        <f>IFERROR(B144/$B$141,"")</f>
        <v/>
      </c>
      <c r="D144" s="227">
        <v>0.05</v>
      </c>
      <c r="F144" s="10" t="e">
        <f>#REF!</f>
        <v>#REF!</v>
      </c>
      <c r="G144" s="17" t="e">
        <f>#REF!</f>
        <v>#REF!</v>
      </c>
      <c r="H144" s="225" t="str">
        <f>IFERROR(G144/$B$141,"")</f>
        <v/>
      </c>
      <c r="I144" s="228">
        <v>0.05</v>
      </c>
    </row>
    <row r="145" spans="1:9" x14ac:dyDescent="0.2">
      <c r="A145" s="10" t="e">
        <f>#REF!</f>
        <v>#REF!</v>
      </c>
      <c r="B145" s="17" t="e">
        <f>#REF!</f>
        <v>#REF!</v>
      </c>
      <c r="C145" s="225" t="str">
        <f t="shared" ref="C145:C151" si="19">IFERROR(B145/$B$141,"")</f>
        <v/>
      </c>
      <c r="D145" s="228">
        <v>0.05</v>
      </c>
      <c r="F145" s="10" t="e">
        <f>#REF!</f>
        <v>#REF!</v>
      </c>
      <c r="G145" s="17" t="e">
        <f>#REF!</f>
        <v>#REF!</v>
      </c>
      <c r="H145" s="225" t="str">
        <f t="shared" ref="H145:H150" si="20">IFERROR(G145/$B$141,"")</f>
        <v/>
      </c>
      <c r="I145" s="228">
        <v>0.05</v>
      </c>
    </row>
    <row r="146" spans="1:9" x14ac:dyDescent="0.2">
      <c r="A146" s="10" t="e">
        <f>#REF!</f>
        <v>#REF!</v>
      </c>
      <c r="B146" s="17" t="e">
        <f>#REF!</f>
        <v>#REF!</v>
      </c>
      <c r="C146" s="225" t="str">
        <f t="shared" si="19"/>
        <v/>
      </c>
      <c r="D146" s="228">
        <v>0.05</v>
      </c>
      <c r="F146" s="10" t="e">
        <f>#REF!</f>
        <v>#REF!</v>
      </c>
      <c r="G146" s="17" t="e">
        <f>#REF!</f>
        <v>#REF!</v>
      </c>
      <c r="H146" s="225" t="str">
        <f t="shared" si="20"/>
        <v/>
      </c>
      <c r="I146" s="228">
        <v>0.05</v>
      </c>
    </row>
    <row r="147" spans="1:9" x14ac:dyDescent="0.2">
      <c r="A147" s="10" t="e">
        <f>#REF!</f>
        <v>#REF!</v>
      </c>
      <c r="B147" s="17" t="e">
        <f>#REF!</f>
        <v>#REF!</v>
      </c>
      <c r="C147" s="225" t="str">
        <f t="shared" si="19"/>
        <v/>
      </c>
      <c r="D147" s="228">
        <v>0.05</v>
      </c>
      <c r="F147" s="10" t="e">
        <f>#REF!</f>
        <v>#REF!</v>
      </c>
      <c r="G147" s="17" t="e">
        <f>#REF!</f>
        <v>#REF!</v>
      </c>
      <c r="H147" s="225" t="str">
        <f t="shared" si="20"/>
        <v/>
      </c>
      <c r="I147" s="228">
        <v>0.05</v>
      </c>
    </row>
    <row r="148" spans="1:9" x14ac:dyDescent="0.2">
      <c r="A148" s="10" t="e">
        <f>#REF!</f>
        <v>#REF!</v>
      </c>
      <c r="B148" s="17" t="e">
        <f>#REF!</f>
        <v>#REF!</v>
      </c>
      <c r="C148" s="225" t="str">
        <f t="shared" si="19"/>
        <v/>
      </c>
      <c r="D148" s="228">
        <v>0.05</v>
      </c>
      <c r="F148" s="10" t="e">
        <f>#REF!</f>
        <v>#REF!</v>
      </c>
      <c r="G148" s="17" t="e">
        <f>#REF!</f>
        <v>#REF!</v>
      </c>
      <c r="H148" s="225" t="str">
        <f t="shared" si="20"/>
        <v/>
      </c>
      <c r="I148" s="228">
        <v>0.05</v>
      </c>
    </row>
    <row r="149" spans="1:9" x14ac:dyDescent="0.2">
      <c r="A149" s="10" t="e">
        <f>#REF!</f>
        <v>#REF!</v>
      </c>
      <c r="B149" s="17" t="e">
        <f>#REF!</f>
        <v>#REF!</v>
      </c>
      <c r="C149" s="225" t="str">
        <f t="shared" si="19"/>
        <v/>
      </c>
      <c r="D149" s="228">
        <v>0.05</v>
      </c>
      <c r="F149" s="10" t="e">
        <f>#REF!</f>
        <v>#REF!</v>
      </c>
      <c r="G149" s="17" t="e">
        <f>#REF!</f>
        <v>#REF!</v>
      </c>
      <c r="H149" s="225" t="str">
        <f t="shared" si="20"/>
        <v/>
      </c>
      <c r="I149" s="228">
        <v>0.05</v>
      </c>
    </row>
    <row r="150" spans="1:9" ht="13.5" thickBot="1" x14ac:dyDescent="0.25">
      <c r="A150" s="10" t="e">
        <f>#REF!</f>
        <v>#REF!</v>
      </c>
      <c r="B150" s="17" t="e">
        <f>#REF!</f>
        <v>#REF!</v>
      </c>
      <c r="C150" s="225" t="str">
        <f t="shared" si="19"/>
        <v/>
      </c>
      <c r="D150" s="228">
        <v>0.05</v>
      </c>
      <c r="F150" s="23" t="e">
        <f>#REF!</f>
        <v>#REF!</v>
      </c>
      <c r="G150" s="24" t="e">
        <f>#REF!</f>
        <v>#REF!</v>
      </c>
      <c r="H150" s="226" t="str">
        <f t="shared" si="20"/>
        <v/>
      </c>
      <c r="I150" s="229">
        <v>0.05</v>
      </c>
    </row>
    <row r="151" spans="1:9" x14ac:dyDescent="0.2">
      <c r="A151" s="10" t="e">
        <f>#REF!</f>
        <v>#REF!</v>
      </c>
      <c r="B151" s="17" t="e">
        <f>#REF!</f>
        <v>#REF!</v>
      </c>
      <c r="C151" s="225" t="str">
        <f t="shared" si="19"/>
        <v/>
      </c>
      <c r="D151" s="228">
        <v>0.05</v>
      </c>
      <c r="E151" s="6"/>
      <c r="F151" s="6"/>
      <c r="G151" s="6"/>
      <c r="H151" s="6"/>
      <c r="I151" s="1"/>
    </row>
  </sheetData>
  <mergeCells count="21">
    <mergeCell ref="A33:I33"/>
    <mergeCell ref="B34:E34"/>
    <mergeCell ref="F34:I34"/>
    <mergeCell ref="A1:I1"/>
    <mergeCell ref="B4:E4"/>
    <mergeCell ref="F4:I4"/>
    <mergeCell ref="A3:I3"/>
    <mergeCell ref="A22:I22"/>
    <mergeCell ref="A52:I52"/>
    <mergeCell ref="A63:I63"/>
    <mergeCell ref="B64:E64"/>
    <mergeCell ref="F64:I64"/>
    <mergeCell ref="A82:I82"/>
    <mergeCell ref="A142:I142"/>
    <mergeCell ref="B94:E94"/>
    <mergeCell ref="F94:I94"/>
    <mergeCell ref="A112:I112"/>
    <mergeCell ref="A93:I93"/>
    <mergeCell ref="A123:I123"/>
    <mergeCell ref="B124:E124"/>
    <mergeCell ref="F124:I124"/>
  </mergeCells>
  <pageMargins left="0.7" right="0.7" top="0.75" bottom="0.75" header="0.3" footer="0.3"/>
  <pageSetup scale="88" orientation="landscape"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ad0e4f31-a642-48b4-aa0c-e2092225dad2">6M5WMUMZ5QDJ-690925051-1</_dlc_DocId>
    <_dlc_DocIdUrl xmlns="ad0e4f31-a642-48b4-aa0c-e2092225dad2">
      <Url>https://doh.sp.wa.gov/sites/EXT/familyplanning/_layouts/15/DocIdRedir.aspx?ID=6M5WMUMZ5QDJ-690925051-1</Url>
      <Description>6M5WMUMZ5QDJ-690925051-1</Description>
    </_dlc_DocIdUrl>
    <Category xmlns="5539f160-11fb-473b-85cd-7e15967a116e">Background information</Category>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FCBADAB62B83346A79D31DB32356AEF" ma:contentTypeVersion="1" ma:contentTypeDescription="Create a new document." ma:contentTypeScope="" ma:versionID="8355bdd1bf4a601e23db49e66477c8ce">
  <xsd:schema xmlns:xsd="http://www.w3.org/2001/XMLSchema" xmlns:xs="http://www.w3.org/2001/XMLSchema" xmlns:p="http://schemas.microsoft.com/office/2006/metadata/properties" xmlns:ns2="ad0e4f31-a642-48b4-aa0c-e2092225dad2" xmlns:ns3="5539f160-11fb-473b-85cd-7e15967a116e" targetNamespace="http://schemas.microsoft.com/office/2006/metadata/properties" ma:root="true" ma:fieldsID="51393f6eef7261c726321722cab08854" ns2:_="" ns3:_="">
    <xsd:import namespace="ad0e4f31-a642-48b4-aa0c-e2092225dad2"/>
    <xsd:import namespace="5539f160-11fb-473b-85cd-7e15967a116e"/>
    <xsd:element name="properties">
      <xsd:complexType>
        <xsd:sequence>
          <xsd:element name="documentManagement">
            <xsd:complexType>
              <xsd:all>
                <xsd:element ref="ns2:_dlc_DocId" minOccurs="0"/>
                <xsd:element ref="ns2:_dlc_DocIdUrl" minOccurs="0"/>
                <xsd:element ref="ns2:_dlc_DocIdPersistId" minOccurs="0"/>
                <xsd:element ref="ns3: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e4f31-a642-48b4-aa0c-e2092225dad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539f160-11fb-473b-85cd-7e15967a116e" elementFormDefault="qualified">
    <xsd:import namespace="http://schemas.microsoft.com/office/2006/documentManagement/types"/>
    <xsd:import namespace="http://schemas.microsoft.com/office/infopath/2007/PartnerControls"/>
    <xsd:element name="Category" ma:index="11" ma:displayName="Category" ma:format="Dropdown" ma:internalName="Category">
      <xsd:simpleType>
        <xsd:restriction base="dms:Choice">
          <xsd:enumeration value="Administrative Stuff"/>
          <xsd:enumeration value="Background information"/>
          <xsd:enumeration value="Resources from others"/>
          <xsd:enumeration value="Cedar River policies, procedures, and reports"/>
          <xsd:enumeration value="Cedar River insurance contract sampl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7AA9E3-6428-4EC2-A6D5-CDB6321DFB0C}">
  <ds:schemaRefs>
    <ds:schemaRef ds:uri="http://schemas.microsoft.com/sharepoint/v3/contenttype/forms"/>
  </ds:schemaRefs>
</ds:datastoreItem>
</file>

<file path=customXml/itemProps2.xml><?xml version="1.0" encoding="utf-8"?>
<ds:datastoreItem xmlns:ds="http://schemas.openxmlformats.org/officeDocument/2006/customXml" ds:itemID="{5E67D530-207E-44E1-A4AB-C91265D0CEEA}">
  <ds:schemaRefs>
    <ds:schemaRef ds:uri="http://schemas.microsoft.com/sharepoint/events"/>
  </ds:schemaRefs>
</ds:datastoreItem>
</file>

<file path=customXml/itemProps3.xml><?xml version="1.0" encoding="utf-8"?>
<ds:datastoreItem xmlns:ds="http://schemas.openxmlformats.org/officeDocument/2006/customXml" ds:itemID="{D28E0C2C-4AAA-48B1-BD30-21E408FA06DA}">
  <ds:schemaRefs>
    <ds:schemaRef ds:uri="http://purl.org/dc/elements/1.1/"/>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5539f160-11fb-473b-85cd-7e15967a116e"/>
    <ds:schemaRef ds:uri="ad0e4f31-a642-48b4-aa0c-e2092225dad2"/>
    <ds:schemaRef ds:uri="http://purl.org/dc/dcmitype/"/>
  </ds:schemaRefs>
</ds:datastoreItem>
</file>

<file path=customXml/itemProps4.xml><?xml version="1.0" encoding="utf-8"?>
<ds:datastoreItem xmlns:ds="http://schemas.openxmlformats.org/officeDocument/2006/customXml" ds:itemID="{B4A63AA4-1CE3-41A9-877F-5AFEC19139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e4f31-a642-48b4-aa0c-e2092225dad2"/>
    <ds:schemaRef ds:uri="5539f160-11fb-473b-85cd-7e15967a11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Instructions</vt:lpstr>
      <vt:lpstr>TPP Client Fees</vt:lpstr>
      <vt:lpstr>Definitions</vt:lpstr>
      <vt:lpstr>Net Revenue &amp; Payer Mix</vt:lpstr>
      <vt:lpstr>Monthly Charges</vt:lpstr>
      <vt:lpstr>Net Collection Rate</vt:lpstr>
      <vt:lpstr>AR Aging</vt:lpstr>
      <vt:lpstr>Denial Rate</vt:lpstr>
      <vt:lpstr>'AR Aging'!Print_Area</vt:lpstr>
      <vt:lpstr>'Denial Rate'!Print_Area</vt:lpstr>
      <vt:lpstr>'Monthly Charges'!Print_Area</vt:lpstr>
      <vt:lpstr>'Net Collection Rate'!Print_Area</vt:lpstr>
      <vt:lpstr>'Net Revenue &amp; Payer Mix'!Print_Area</vt:lpstr>
      <vt:lpstr>'TPP Client Fees'!Print_Area</vt:lpstr>
      <vt:lpstr>'AR Aging'!Print_Titles</vt:lpstr>
      <vt:lpstr>'Net Collection Rate'!Print_Titles</vt:lpstr>
    </vt:vector>
  </TitlesOfParts>
  <Company>Washington State 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Client Fees Calculator</dc:title>
  <dc:creator>OPA;info@fpntc.org</dc:creator>
  <cp:lastModifiedBy>Rachel Turk</cp:lastModifiedBy>
  <cp:lastPrinted>2017-08-30T18:34:28Z</cp:lastPrinted>
  <dcterms:created xsi:type="dcterms:W3CDTF">2016-09-19T16:27:12Z</dcterms:created>
  <dcterms:modified xsi:type="dcterms:W3CDTF">2020-04-20T21:08:42Z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0x0101004FCBADAB62B83346A79D31DB32356AEF</vt:lpwstr>
  </property>
  <property fmtid="{D5CDD505-2E9C-101B-9397-08002B2CF9AE}" pid="3" name="_dlc_DocIdItemGuid">
    <vt:lpwstr>fd54397e-39cd-42c8-93b4-de44086957b8</vt:lpwstr>
  </property>
</Properties>
</file>